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<sst xmlns="http://schemas.openxmlformats.org/spreadsheetml/2006/main" count="23" uniqueCount="23">
  <si>
    <t>Дата</t>
  </si>
  <si>
    <t>Уплата осн. Долга</t>
  </si>
  <si>
    <t>Остаток основного долга</t>
  </si>
  <si>
    <t>Итого</t>
  </si>
  <si>
    <t>% за год</t>
  </si>
  <si>
    <t>Председатель комитета финансов                              Т.Ю. Егорова</t>
  </si>
  <si>
    <t>01.01.-31.01.2021</t>
  </si>
  <si>
    <t>01.02.-28.02.2021</t>
  </si>
  <si>
    <t>Сумма процентов (8,5% годовых)</t>
  </si>
  <si>
    <t>01.11.-30.11.2020</t>
  </si>
  <si>
    <t>01.12.-31.12.2020</t>
  </si>
  <si>
    <t>01.04-30.04.2021</t>
  </si>
  <si>
    <t>01.06.-30.06.2021</t>
  </si>
  <si>
    <t>01.09.-30.09.2021</t>
  </si>
  <si>
    <t>(уплата осн. Долга с ноября 2020г. по октябрь 2021г. Равными долями)</t>
  </si>
  <si>
    <t>01.03.-31.03.2021</t>
  </si>
  <si>
    <t>01.05-31.05.2021</t>
  </si>
  <si>
    <t>01.07.-31.07.2021</t>
  </si>
  <si>
    <t>01.08-31.08.2021</t>
  </si>
  <si>
    <t>01.10.-31.10.2021</t>
  </si>
  <si>
    <t>Расчет по кредиту 2 000 000 рублей</t>
  </si>
  <si>
    <t xml:space="preserve"> (7,5% +1%)=8,5%годовых</t>
  </si>
  <si>
    <t xml:space="preserve">ключевая ставка Центрального банка РФ 7,5%,увеличенная на 1% годовых ;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</si>
</sst>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9">
      <selection activeCell="C33" sqref="C33"/>
    </sheetView>
  </sheetViews>
  <sheetFormatPr defaultColWidth="9.00390625" defaultRowHeight="12.75"/>
  <cols>
    <col min="1" max="1" width="29.75390625" style="0" customWidth="1"/>
    <col min="2" max="2" width="17.75390625" style="0" customWidth="1"/>
    <col min="3" max="3" width="17.625" style="0" customWidth="1"/>
    <col min="4" max="4" width="21.75390625" style="0" customWidth="1"/>
    <col min="5" max="5" width="18.125" style="0" customWidth="1"/>
  </cols>
  <sheetData>
    <row r="2" spans="1:4" ht="18">
      <c r="A2" s="19" t="s">
        <v>20</v>
      </c>
      <c r="B2" s="19"/>
      <c r="C2" s="19"/>
      <c r="D2" s="19"/>
    </row>
    <row r="3" spans="1:5" ht="18">
      <c r="A3" s="20" t="s">
        <v>14</v>
      </c>
      <c r="B3" s="20"/>
      <c r="C3" s="20"/>
      <c r="D3" s="20"/>
      <c r="E3" s="20"/>
    </row>
    <row r="4" spans="1:5" ht="72">
      <c r="A4" s="3" t="s">
        <v>0</v>
      </c>
      <c r="B4" s="4" t="s">
        <v>1</v>
      </c>
      <c r="C4" s="4" t="s">
        <v>8</v>
      </c>
      <c r="D4" s="4" t="s">
        <v>2</v>
      </c>
      <c r="E4" s="8" t="s">
        <v>4</v>
      </c>
    </row>
    <row r="5" spans="1:5" ht="18">
      <c r="A5" s="3"/>
      <c r="B5" s="4"/>
      <c r="C5" s="7"/>
      <c r="D5" s="5"/>
      <c r="E5" s="17"/>
    </row>
    <row r="6" spans="1:5" ht="18">
      <c r="A6" s="6"/>
      <c r="B6" s="7"/>
      <c r="C6" s="7"/>
      <c r="D6" s="7">
        <v>2000000</v>
      </c>
      <c r="E6" s="10"/>
    </row>
    <row r="7" spans="1:5" ht="18">
      <c r="A7" s="6" t="s">
        <v>9</v>
      </c>
      <c r="B7" s="7">
        <v>166667</v>
      </c>
      <c r="C7" s="7">
        <f>D6*0.085/366*30</f>
        <v>13934.426229508197</v>
      </c>
      <c r="D7" s="7">
        <f>D6-B7</f>
        <v>1833333</v>
      </c>
      <c r="E7" s="12"/>
    </row>
    <row r="8" spans="1:5" ht="18">
      <c r="A8" s="6" t="s">
        <v>10</v>
      </c>
      <c r="B8" s="7">
        <v>166667</v>
      </c>
      <c r="C8" s="7">
        <f>D7*0.085/366*31</f>
        <v>13198.995778688526</v>
      </c>
      <c r="D8" s="7">
        <f aca="true" t="shared" si="0" ref="D8:D19">D7-B8</f>
        <v>1666666</v>
      </c>
      <c r="E8" s="12">
        <f>C7+C8</f>
        <v>27133.42200819672</v>
      </c>
    </row>
    <row r="9" spans="1:5" ht="18">
      <c r="A9" s="6" t="s">
        <v>6</v>
      </c>
      <c r="B9" s="7">
        <v>166667</v>
      </c>
      <c r="C9" s="7">
        <f>D8*0.085/366*31</f>
        <v>11999.084453551914</v>
      </c>
      <c r="D9" s="7">
        <f t="shared" si="0"/>
        <v>1499999</v>
      </c>
      <c r="E9" s="12"/>
    </row>
    <row r="10" spans="1:5" ht="18">
      <c r="A10" s="6" t="s">
        <v>7</v>
      </c>
      <c r="B10" s="7">
        <v>166667</v>
      </c>
      <c r="C10" s="7">
        <f>D9*0.085/365*31</f>
        <v>10828.75990410959</v>
      </c>
      <c r="D10" s="7">
        <f t="shared" si="0"/>
        <v>1333332</v>
      </c>
      <c r="E10" s="11"/>
    </row>
    <row r="11" spans="1:5" ht="18">
      <c r="A11" s="6" t="s">
        <v>15</v>
      </c>
      <c r="B11" s="7">
        <v>166667</v>
      </c>
      <c r="C11" s="7">
        <f>D10*0.085/365*28</f>
        <v>8694.055232876712</v>
      </c>
      <c r="D11" s="7">
        <f t="shared" si="0"/>
        <v>1166665</v>
      </c>
      <c r="E11" s="10"/>
    </row>
    <row r="12" spans="1:5" ht="18">
      <c r="A12" s="6" t="s">
        <v>11</v>
      </c>
      <c r="B12" s="7">
        <v>166667</v>
      </c>
      <c r="C12" s="7">
        <f>D11*0.085/365*31</f>
        <v>8422.362397260275</v>
      </c>
      <c r="D12" s="7">
        <f t="shared" si="0"/>
        <v>999998</v>
      </c>
      <c r="E12" s="12"/>
    </row>
    <row r="13" spans="1:5" ht="18">
      <c r="A13" s="6" t="s">
        <v>16</v>
      </c>
      <c r="B13" s="7">
        <v>166667</v>
      </c>
      <c r="C13" s="7">
        <f>D12*0.085/365*30</f>
        <v>6986.287397260274</v>
      </c>
      <c r="D13" s="7">
        <f t="shared" si="0"/>
        <v>833331</v>
      </c>
      <c r="E13" s="13"/>
    </row>
    <row r="14" spans="1:5" ht="18">
      <c r="A14" s="6" t="s">
        <v>12</v>
      </c>
      <c r="B14" s="7">
        <v>166667</v>
      </c>
      <c r="C14" s="7">
        <f>D13*0.085/365*31</f>
        <v>6015.96489041096</v>
      </c>
      <c r="D14" s="7">
        <f t="shared" si="0"/>
        <v>666664</v>
      </c>
      <c r="E14" s="13"/>
    </row>
    <row r="15" spans="1:10" ht="18">
      <c r="A15" s="6" t="s">
        <v>17</v>
      </c>
      <c r="B15" s="7">
        <v>166667</v>
      </c>
      <c r="C15" s="7">
        <f>D14*0.085/365*30</f>
        <v>4657.515616438356</v>
      </c>
      <c r="D15" s="7">
        <f t="shared" si="0"/>
        <v>499997</v>
      </c>
      <c r="E15" s="13"/>
      <c r="J15" s="7"/>
    </row>
    <row r="16" spans="1:5" ht="18">
      <c r="A16" s="3" t="s">
        <v>18</v>
      </c>
      <c r="B16" s="7">
        <v>166667</v>
      </c>
      <c r="C16" s="7">
        <f>D15*0.085/365*31</f>
        <v>3609.567383561644</v>
      </c>
      <c r="D16" s="7">
        <f t="shared" si="0"/>
        <v>333330</v>
      </c>
      <c r="E16" s="12"/>
    </row>
    <row r="17" spans="1:5" ht="18">
      <c r="A17" s="3" t="s">
        <v>13</v>
      </c>
      <c r="B17" s="7">
        <v>166665</v>
      </c>
      <c r="C17" s="7">
        <f>D16*0.085/365*31</f>
        <v>2406.3686301369867</v>
      </c>
      <c r="D17" s="7">
        <f t="shared" si="0"/>
        <v>166665</v>
      </c>
      <c r="E17" s="12"/>
    </row>
    <row r="18" spans="1:5" ht="18">
      <c r="A18" s="6" t="s">
        <v>19</v>
      </c>
      <c r="B18" s="7">
        <v>166665</v>
      </c>
      <c r="C18" s="7">
        <f>D17*0.085/365*30</f>
        <v>1164.3719178082192</v>
      </c>
      <c r="D18" s="7">
        <f t="shared" si="0"/>
        <v>0</v>
      </c>
      <c r="E18" s="12">
        <f>C9+C10+C11+C12+C13+C14+C15+C16+C17+C18</f>
        <v>64784.33782341494</v>
      </c>
    </row>
    <row r="19" spans="1:5" ht="18">
      <c r="A19" s="6"/>
      <c r="B19" s="7"/>
      <c r="C19" s="7"/>
      <c r="D19" s="7">
        <f t="shared" si="0"/>
        <v>0</v>
      </c>
      <c r="E19" s="13"/>
    </row>
    <row r="20" spans="1:5" ht="18">
      <c r="A20" s="6"/>
      <c r="B20" s="7"/>
      <c r="C20" s="7"/>
      <c r="D20" s="7"/>
      <c r="E20" s="13"/>
    </row>
    <row r="21" spans="1:5" ht="18">
      <c r="A21" s="6"/>
      <c r="B21" s="7"/>
      <c r="C21" s="7"/>
      <c r="D21" s="7"/>
      <c r="E21" s="13"/>
    </row>
    <row r="22" spans="1:5" ht="18">
      <c r="A22" s="6"/>
      <c r="B22" s="7"/>
      <c r="C22" s="7"/>
      <c r="D22" s="7"/>
      <c r="E22" s="13"/>
    </row>
    <row r="23" spans="1:5" ht="18">
      <c r="A23" s="6"/>
      <c r="B23" s="7"/>
      <c r="C23" s="7"/>
      <c r="D23" s="7"/>
      <c r="E23" s="12"/>
    </row>
    <row r="24" spans="1:5" ht="18">
      <c r="A24" s="6"/>
      <c r="B24" s="7"/>
      <c r="C24" s="7"/>
      <c r="D24" s="7"/>
      <c r="E24" s="10"/>
    </row>
    <row r="25" spans="1:5" ht="18">
      <c r="A25" s="6"/>
      <c r="B25" s="7"/>
      <c r="C25" s="7"/>
      <c r="D25" s="7"/>
      <c r="E25" s="14"/>
    </row>
    <row r="26" spans="1:5" ht="18">
      <c r="A26" s="6" t="s">
        <v>3</v>
      </c>
      <c r="B26" s="7">
        <f>SUM(B6:B18)</f>
        <v>2000000</v>
      </c>
      <c r="C26" s="7">
        <f>SUM(C5:C25)</f>
        <v>91917.75983161166</v>
      </c>
      <c r="D26" s="7"/>
      <c r="E26" s="7">
        <f>SUM(E5:E25)</f>
        <v>91917.75983161166</v>
      </c>
    </row>
    <row r="27" spans="1:4" ht="12.75">
      <c r="A27" s="1"/>
      <c r="B27" s="2"/>
      <c r="C27" s="2"/>
      <c r="D27" s="2"/>
    </row>
    <row r="28" spans="1:4" ht="18">
      <c r="A28" s="9" t="s">
        <v>5</v>
      </c>
      <c r="B28" s="2"/>
      <c r="C28" s="2"/>
      <c r="D28" s="2"/>
    </row>
    <row r="29" spans="1:5" ht="39" customHeight="1">
      <c r="A29" s="9"/>
      <c r="B29" s="15"/>
      <c r="C29" s="15"/>
      <c r="D29" s="15"/>
      <c r="E29" s="16"/>
    </row>
    <row r="30" spans="1:5" ht="18">
      <c r="A30" s="9"/>
      <c r="B30" s="15"/>
      <c r="C30" s="15"/>
      <c r="D30" s="15"/>
      <c r="E30" s="16"/>
    </row>
    <row r="31" spans="1:5" ht="18">
      <c r="A31" s="9" t="s">
        <v>22</v>
      </c>
      <c r="B31" s="15"/>
      <c r="C31" s="15"/>
      <c r="D31" s="15"/>
      <c r="E31" s="16"/>
    </row>
    <row r="32" spans="1:5" ht="18">
      <c r="A32" s="9" t="s">
        <v>21</v>
      </c>
      <c r="B32" s="15"/>
      <c r="C32" s="15"/>
      <c r="D32" s="15"/>
      <c r="E32" s="16"/>
    </row>
    <row r="33" spans="1:5" ht="18">
      <c r="A33" s="9"/>
      <c r="D33" s="16"/>
      <c r="E33" s="16"/>
    </row>
    <row r="34" spans="1:5" ht="18">
      <c r="A34" s="16"/>
      <c r="B34" s="16"/>
      <c r="C34" s="16"/>
      <c r="D34" s="16"/>
      <c r="E34" s="16"/>
    </row>
    <row r="35" spans="1:4" ht="18">
      <c r="A35" s="18"/>
      <c r="B35" s="18"/>
      <c r="C35" s="18"/>
      <c r="D35" s="18"/>
    </row>
    <row r="36" spans="1:5" ht="18">
      <c r="A36" s="20"/>
      <c r="B36" s="20"/>
      <c r="C36" s="20"/>
      <c r="D36" s="20"/>
      <c r="E36" s="20"/>
    </row>
    <row r="38" spans="1:4" ht="18">
      <c r="A38" s="9"/>
      <c r="B38" s="2"/>
      <c r="C38" s="2"/>
      <c r="D38" s="2"/>
    </row>
  </sheetData>
  <sheetProtection/>
  <mergeCells count="3">
    <mergeCell ref="A2:D2"/>
    <mergeCell ref="A3:E3"/>
    <mergeCell ref="A36:E3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2017-12-25T06:15:18Z</cp:lastPrinted>
  <dcterms:created xsi:type="dcterms:W3CDTF">2011-08-16T06:58:30Z</dcterms:created>
  <dcterms:modified xsi:type="dcterms:W3CDTF">2018-11-13T11:51:48Z</dcterms:modified>
  <cp:category/>
  <cp:version/>
  <cp:contentType/>
  <cp:contentStatus/>
</cp:coreProperties>
</file>