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23" i="1"/>
  <c r="D23" s="1"/>
  <c r="H23" s="1"/>
  <c r="E22"/>
  <c r="D22"/>
  <c r="H22" s="1"/>
  <c r="E21"/>
  <c r="D21" s="1"/>
  <c r="H21" s="1"/>
  <c r="H20"/>
  <c r="E20"/>
  <c r="D20"/>
  <c r="E19"/>
  <c r="D19" s="1"/>
  <c r="H19" s="1"/>
  <c r="H18"/>
  <c r="E18"/>
  <c r="D18"/>
  <c r="E17"/>
  <c r="D17" s="1"/>
  <c r="G16"/>
  <c r="F16"/>
  <c r="E15"/>
  <c r="D15" s="1"/>
  <c r="H15" s="1"/>
  <c r="H14"/>
  <c r="E14"/>
  <c r="D14"/>
  <c r="D13"/>
  <c r="H13" s="1"/>
  <c r="E12"/>
  <c r="D12" s="1"/>
  <c r="G11"/>
  <c r="F11"/>
  <c r="F24" s="1"/>
  <c r="H10"/>
  <c r="H9"/>
  <c r="E9"/>
  <c r="D9"/>
  <c r="D8"/>
  <c r="H8" s="1"/>
  <c r="E7"/>
  <c r="D7" s="1"/>
  <c r="H6"/>
  <c r="G5"/>
  <c r="G24" s="1"/>
  <c r="F5"/>
  <c r="E5"/>
  <c r="H12" l="1"/>
  <c r="H11" s="1"/>
  <c r="D11"/>
  <c r="H17"/>
  <c r="H16" s="1"/>
  <c r="D16"/>
  <c r="E24"/>
  <c r="H7"/>
  <c r="H5" s="1"/>
  <c r="H24" s="1"/>
  <c r="D5"/>
  <c r="G26"/>
  <c r="G25"/>
  <c r="G27" s="1"/>
  <c r="F26"/>
  <c r="F27"/>
  <c r="F25"/>
  <c r="E11"/>
  <c r="E16"/>
  <c r="H25" l="1"/>
  <c r="H26"/>
  <c r="H27" s="1"/>
  <c r="E25"/>
  <c r="E26"/>
  <c r="E27"/>
  <c r="D24"/>
  <c r="D25" l="1"/>
  <c r="D26"/>
  <c r="D27" s="1"/>
</calcChain>
</file>

<file path=xl/sharedStrings.xml><?xml version="1.0" encoding="utf-8"?>
<sst xmlns="http://schemas.openxmlformats.org/spreadsheetml/2006/main" count="39" uniqueCount="39">
  <si>
    <t xml:space="preserve">                                Финансовый результат  по содержанию и ремонту</t>
  </si>
  <si>
    <t xml:space="preserve">          мест общего пользования многоквартирного  жилого дома по адресу:</t>
  </si>
  <si>
    <t>2014 год</t>
  </si>
  <si>
    <t>№ п/п</t>
  </si>
  <si>
    <t>Виды расходов, работ (услуг)</t>
  </si>
  <si>
    <t>стоимость в год, руб.</t>
  </si>
  <si>
    <t>стоимость в мес., руб.</t>
  </si>
  <si>
    <t>на 1 кв. м. в месяц</t>
  </si>
  <si>
    <t>результат выполнения</t>
  </si>
  <si>
    <t xml:space="preserve">отклонения </t>
  </si>
  <si>
    <t>Содержание, в т.ч.</t>
  </si>
  <si>
    <t xml:space="preserve"> сварщик</t>
  </si>
  <si>
    <t xml:space="preserve"> электрик</t>
  </si>
  <si>
    <t xml:space="preserve"> сантехник</t>
  </si>
  <si>
    <t>подсобный рабочий</t>
  </si>
  <si>
    <t>аварийная служба</t>
  </si>
  <si>
    <t>текущий ремонт, содержание в т. ч.</t>
  </si>
  <si>
    <t>проверка дымоходов, вентканалов</t>
  </si>
  <si>
    <t>дератизация</t>
  </si>
  <si>
    <t>материалы</t>
  </si>
  <si>
    <t>подготовка к зиме</t>
  </si>
  <si>
    <t>обязательные платежи, в т.ч.</t>
  </si>
  <si>
    <t>транспорт</t>
  </si>
  <si>
    <t>охрана туда</t>
  </si>
  <si>
    <t>аттестация рабочих мест</t>
  </si>
  <si>
    <t>ауп</t>
  </si>
  <si>
    <t>услуги банка, почты</t>
  </si>
  <si>
    <t>сбор, вывоз и захоронение ТБО</t>
  </si>
  <si>
    <t>Итого затрат</t>
  </si>
  <si>
    <t>УСН</t>
  </si>
  <si>
    <t>Всего затрат</t>
  </si>
  <si>
    <t>начислено за 2014 год</t>
  </si>
  <si>
    <t>оплачено за 2014 год</t>
  </si>
  <si>
    <t>задолженность</t>
  </si>
  <si>
    <t>Гл. бухгалтер                             Л. Г. Леонтьева</t>
  </si>
  <si>
    <t>Директор                                   А. И. Савченко</t>
  </si>
  <si>
    <t>рентабельность</t>
  </si>
  <si>
    <t>откачка жбо</t>
  </si>
  <si>
    <t>п. Батецкий, ул. Лесная, д. 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</si>
</sst>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quotePrefix="1" applyFont="1" applyBorder="1"/>
    <xf numFmtId="2" fontId="1" fillId="0" borderId="1" xfId="0" applyNumberFormat="1" applyFont="1" applyBorder="1"/>
    <xf numFmtId="0" fontId="0" fillId="0" borderId="1" xfId="0" applyBorder="1"/>
    <xf numFmtId="2" fontId="0" fillId="0" borderId="1" xfId="0" applyNumberFormat="1" applyBorder="1"/>
    <xf numFmtId="0" fontId="4" fillId="0" borderId="1" xfId="0" applyFont="1" applyBorder="1"/>
    <xf numFmtId="2" fontId="4" fillId="0" borderId="1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sqref="A1:I30"/>
    </sheetView>
  </sheetViews>
  <sheetFormatPr defaultRowHeight="15"/>
  <cols>
    <col min="1" max="1" width="6" customWidth="1"/>
    <col min="2" max="2" width="48" customWidth="1"/>
    <col min="3" max="3" width="6.85546875" customWidth="1"/>
    <col min="4" max="4" width="15.140625" customWidth="1"/>
    <col min="5" max="5" width="12" customWidth="1"/>
    <col min="7" max="7" width="15" customWidth="1"/>
    <col min="8" max="8" width="13.7109375" customWidth="1"/>
  </cols>
  <sheetData>
    <row r="1" spans="1:9" ht="15.75">
      <c r="A1" s="16" t="s">
        <v>0</v>
      </c>
      <c r="B1" s="16"/>
      <c r="C1" s="16"/>
      <c r="D1" s="16"/>
      <c r="E1" s="16"/>
      <c r="F1" s="16"/>
      <c r="G1" s="17"/>
      <c r="H1" s="17"/>
      <c r="I1" s="17"/>
    </row>
    <row r="2" spans="1:9" ht="15.75">
      <c r="A2" s="18" t="s">
        <v>1</v>
      </c>
      <c r="B2" s="19"/>
      <c r="C2" s="19"/>
      <c r="D2" s="19"/>
      <c r="E2" s="19"/>
      <c r="F2" s="19"/>
      <c r="G2" s="19"/>
      <c r="H2" s="19"/>
      <c r="I2" s="19"/>
    </row>
    <row r="3" spans="1:9" ht="18">
      <c r="A3" s="1" t="s">
        <v>38</v>
      </c>
      <c r="B3" s="1"/>
      <c r="C3" s="1">
        <v>751.4</v>
      </c>
      <c r="D3" s="2"/>
      <c r="E3" s="2"/>
      <c r="F3" s="3" t="s">
        <v>2</v>
      </c>
    </row>
    <row r="4" spans="1:9" ht="45">
      <c r="A4" s="4" t="s">
        <v>3</v>
      </c>
      <c r="B4" s="5" t="s">
        <v>4</v>
      </c>
      <c r="C4" s="4"/>
      <c r="D4" s="4" t="s">
        <v>5</v>
      </c>
      <c r="E4" s="4" t="s">
        <v>6</v>
      </c>
      <c r="F4" s="4" t="s">
        <v>7</v>
      </c>
      <c r="G4" s="6" t="s">
        <v>8</v>
      </c>
      <c r="H4" s="6" t="s">
        <v>9</v>
      </c>
    </row>
    <row r="5" spans="1:9" ht="15.75">
      <c r="A5" s="7">
        <v>1</v>
      </c>
      <c r="B5" s="8" t="s">
        <v>10</v>
      </c>
      <c r="C5" s="9"/>
      <c r="D5" s="9">
        <f>SUM(D6:D10)</f>
        <v>7033.1039999999994</v>
      </c>
      <c r="E5" s="9">
        <f>SUM(E6:E10)</f>
        <v>9.36</v>
      </c>
      <c r="F5" s="9">
        <f>SUM(F6:F10)</f>
        <v>0.78</v>
      </c>
      <c r="G5" s="9">
        <f>SUM(G6:G10)</f>
        <v>6199.05</v>
      </c>
      <c r="H5" s="9">
        <f>SUM(H6:H10)</f>
        <v>834.05399999999941</v>
      </c>
    </row>
    <row r="6" spans="1:9" ht="15.75">
      <c r="A6" s="7"/>
      <c r="B6" s="10" t="s">
        <v>11</v>
      </c>
      <c r="C6" s="11"/>
      <c r="D6" s="11"/>
      <c r="E6" s="11"/>
      <c r="F6" s="11"/>
      <c r="G6" s="12"/>
      <c r="H6" s="13">
        <f>D6-G6</f>
        <v>0</v>
      </c>
    </row>
    <row r="7" spans="1:9" ht="15.75">
      <c r="A7" s="7"/>
      <c r="B7" s="10" t="s">
        <v>12</v>
      </c>
      <c r="C7" s="11"/>
      <c r="D7" s="11">
        <f>E7*751.4</f>
        <v>3877.2240000000002</v>
      </c>
      <c r="E7" s="11">
        <f>SUM(F7*12)</f>
        <v>5.16</v>
      </c>
      <c r="F7" s="11">
        <v>0.43</v>
      </c>
      <c r="G7" s="12">
        <v>4245.41</v>
      </c>
      <c r="H7" s="13">
        <f>D7-G7</f>
        <v>-368.18599999999969</v>
      </c>
    </row>
    <row r="8" spans="1:9" ht="15.75">
      <c r="A8" s="7"/>
      <c r="B8" s="10" t="s">
        <v>13</v>
      </c>
      <c r="C8" s="11"/>
      <c r="D8" s="11">
        <f>E8*751.4</f>
        <v>0</v>
      </c>
      <c r="E8" s="11"/>
      <c r="F8" s="11"/>
      <c r="G8" s="12"/>
      <c r="H8" s="13">
        <f>D8-G8</f>
        <v>0</v>
      </c>
    </row>
    <row r="9" spans="1:9" ht="15.75">
      <c r="A9" s="7"/>
      <c r="B9" s="7" t="s">
        <v>14</v>
      </c>
      <c r="C9" s="11"/>
      <c r="D9" s="11">
        <f>E9*751.4</f>
        <v>3155.8799999999992</v>
      </c>
      <c r="E9" s="11">
        <f>SUM(F9*12)</f>
        <v>4.1999999999999993</v>
      </c>
      <c r="F9" s="11">
        <v>0.35</v>
      </c>
      <c r="G9" s="12">
        <v>1953.64</v>
      </c>
      <c r="H9" s="13">
        <f>D9-G9</f>
        <v>1202.2399999999991</v>
      </c>
    </row>
    <row r="10" spans="1:9" ht="15.75">
      <c r="A10" s="7"/>
      <c r="B10" s="7" t="s">
        <v>15</v>
      </c>
      <c r="C10" s="11"/>
      <c r="D10" s="11"/>
      <c r="E10" s="11"/>
      <c r="F10" s="11"/>
      <c r="G10" s="12"/>
      <c r="H10" s="13">
        <f>D10-G10</f>
        <v>0</v>
      </c>
    </row>
    <row r="11" spans="1:9" ht="15.75">
      <c r="A11" s="7">
        <v>2</v>
      </c>
      <c r="B11" s="8" t="s">
        <v>16</v>
      </c>
      <c r="C11" s="9"/>
      <c r="D11" s="9">
        <f>SUM(C12:D15)</f>
        <v>4237.8960000000006</v>
      </c>
      <c r="E11" s="9">
        <f>SUM(E12:E15)</f>
        <v>5.6400000000000006</v>
      </c>
      <c r="F11" s="9">
        <f>SUM(F12:F15)</f>
        <v>0.47000000000000003</v>
      </c>
      <c r="G11" s="9">
        <f>SUM(G12:G15)</f>
        <v>1675</v>
      </c>
      <c r="H11" s="9">
        <f>SUM(H12:H15)</f>
        <v>2562.8960000000002</v>
      </c>
    </row>
    <row r="12" spans="1:9" ht="15.75">
      <c r="A12" s="7"/>
      <c r="B12" s="14" t="s">
        <v>17</v>
      </c>
      <c r="C12" s="15"/>
      <c r="D12" s="11">
        <f>E12*751.4</f>
        <v>180.33599999999998</v>
      </c>
      <c r="E12" s="11">
        <f>F12*12</f>
        <v>0.24</v>
      </c>
      <c r="F12" s="11">
        <v>0.02</v>
      </c>
      <c r="G12" s="12"/>
      <c r="H12" s="13">
        <f>D12-G12</f>
        <v>180.33599999999998</v>
      </c>
    </row>
    <row r="13" spans="1:9" ht="15.75">
      <c r="A13" s="7"/>
      <c r="B13" s="14" t="s">
        <v>18</v>
      </c>
      <c r="C13" s="15"/>
      <c r="D13" s="11">
        <f>E13*751.4</f>
        <v>0</v>
      </c>
      <c r="E13" s="11"/>
      <c r="F13" s="11"/>
      <c r="G13" s="12"/>
      <c r="H13" s="13">
        <f>D13-G13</f>
        <v>0</v>
      </c>
    </row>
    <row r="14" spans="1:9" ht="15.75">
      <c r="A14" s="7"/>
      <c r="B14" s="7" t="s">
        <v>19</v>
      </c>
      <c r="C14" s="15"/>
      <c r="D14" s="11">
        <f>E14*751.4</f>
        <v>450.84000000000003</v>
      </c>
      <c r="E14" s="11">
        <f>F14*12</f>
        <v>0.60000000000000009</v>
      </c>
      <c r="F14" s="11">
        <v>0.05</v>
      </c>
      <c r="G14" s="12">
        <v>350</v>
      </c>
      <c r="H14" s="13">
        <f>D14-G14</f>
        <v>100.84000000000003</v>
      </c>
    </row>
    <row r="15" spans="1:9" ht="15.75">
      <c r="A15" s="7"/>
      <c r="B15" s="7" t="s">
        <v>20</v>
      </c>
      <c r="C15" s="15"/>
      <c r="D15" s="11">
        <f>E15*751.4</f>
        <v>3606.7200000000003</v>
      </c>
      <c r="E15" s="11">
        <f>F15*12</f>
        <v>4.8000000000000007</v>
      </c>
      <c r="F15" s="11">
        <v>0.4</v>
      </c>
      <c r="G15" s="12">
        <v>1325</v>
      </c>
      <c r="H15" s="13">
        <f>D15-G15</f>
        <v>2281.7200000000003</v>
      </c>
    </row>
    <row r="16" spans="1:9" ht="15.75">
      <c r="A16" s="7">
        <v>3</v>
      </c>
      <c r="B16" s="8" t="s">
        <v>21</v>
      </c>
      <c r="C16" s="9"/>
      <c r="D16" s="9">
        <f>SUM(D17:D23)</f>
        <v>118120.08000000002</v>
      </c>
      <c r="E16" s="9">
        <f>SUM(E17:E23)</f>
        <v>157.20000000000002</v>
      </c>
      <c r="F16" s="9">
        <f>SUM(F17:F23)</f>
        <v>13.100000000000001</v>
      </c>
      <c r="G16" s="9">
        <f>SUM(G17:G23)</f>
        <v>116406.9</v>
      </c>
      <c r="H16" s="9">
        <f>SUM(H17:H23)</f>
        <v>1713.1800000000108</v>
      </c>
    </row>
    <row r="17" spans="1:8" ht="15.75">
      <c r="A17" s="7"/>
      <c r="B17" s="7" t="s">
        <v>37</v>
      </c>
      <c r="C17" s="11"/>
      <c r="D17" s="11">
        <f>E17*751.4</f>
        <v>35706.527999999998</v>
      </c>
      <c r="E17" s="11">
        <f>F17*12</f>
        <v>47.519999999999996</v>
      </c>
      <c r="F17" s="11">
        <v>3.96</v>
      </c>
      <c r="G17" s="12">
        <v>35706.53</v>
      </c>
      <c r="H17" s="13">
        <f>D17-G17</f>
        <v>-2.0000000004074536E-3</v>
      </c>
    </row>
    <row r="18" spans="1:8" ht="15.75">
      <c r="A18" s="7"/>
      <c r="B18" s="7" t="s">
        <v>22</v>
      </c>
      <c r="C18" s="11"/>
      <c r="D18" s="11">
        <f t="shared" ref="D18:D24" si="0">E18*751.4</f>
        <v>6221.5919999999996</v>
      </c>
      <c r="E18" s="11">
        <f t="shared" ref="E18:E23" si="1">F18*12</f>
        <v>8.2799999999999994</v>
      </c>
      <c r="F18" s="11">
        <v>0.69</v>
      </c>
      <c r="G18" s="12">
        <v>2584.8200000000002</v>
      </c>
      <c r="H18" s="13">
        <f t="shared" ref="H18:H23" si="2">D18-G18</f>
        <v>3636.7719999999995</v>
      </c>
    </row>
    <row r="19" spans="1:8" ht="15.75">
      <c r="A19" s="7"/>
      <c r="B19" s="7" t="s">
        <v>23</v>
      </c>
      <c r="C19" s="11"/>
      <c r="D19" s="11">
        <f t="shared" si="0"/>
        <v>631.17600000000004</v>
      </c>
      <c r="E19" s="11">
        <f t="shared" si="1"/>
        <v>0.84000000000000008</v>
      </c>
      <c r="F19" s="11">
        <v>7.0000000000000007E-2</v>
      </c>
      <c r="G19" s="12">
        <v>195.36</v>
      </c>
      <c r="H19" s="13">
        <f t="shared" si="2"/>
        <v>435.81600000000003</v>
      </c>
    </row>
    <row r="20" spans="1:8" ht="15.75">
      <c r="A20" s="7"/>
      <c r="B20" s="7" t="s">
        <v>24</v>
      </c>
      <c r="C20" s="11"/>
      <c r="D20" s="11">
        <f t="shared" si="0"/>
        <v>631.17600000000004</v>
      </c>
      <c r="E20" s="11">
        <f t="shared" si="1"/>
        <v>0.84000000000000008</v>
      </c>
      <c r="F20" s="11">
        <v>7.0000000000000007E-2</v>
      </c>
      <c r="G20" s="12"/>
      <c r="H20" s="13">
        <f t="shared" si="2"/>
        <v>631.17600000000004</v>
      </c>
    </row>
    <row r="21" spans="1:8" ht="15.75">
      <c r="A21" s="7"/>
      <c r="B21" s="7" t="s">
        <v>25</v>
      </c>
      <c r="C21" s="11"/>
      <c r="D21" s="11">
        <f t="shared" si="0"/>
        <v>37870.560000000005</v>
      </c>
      <c r="E21" s="11">
        <f t="shared" si="1"/>
        <v>50.400000000000006</v>
      </c>
      <c r="F21" s="11">
        <v>4.2</v>
      </c>
      <c r="G21" s="12">
        <v>39140.43</v>
      </c>
      <c r="H21" s="13">
        <f t="shared" si="2"/>
        <v>-1269.8699999999953</v>
      </c>
    </row>
    <row r="22" spans="1:8" ht="15.75">
      <c r="A22" s="7"/>
      <c r="B22" s="7" t="s">
        <v>26</v>
      </c>
      <c r="C22" s="11"/>
      <c r="D22" s="11">
        <f t="shared" si="0"/>
        <v>3065.712</v>
      </c>
      <c r="E22" s="11">
        <f t="shared" si="1"/>
        <v>4.08</v>
      </c>
      <c r="F22" s="11">
        <v>0.34</v>
      </c>
      <c r="G22" s="12">
        <v>4786.42</v>
      </c>
      <c r="H22" s="13">
        <f t="shared" si="2"/>
        <v>-1720.7080000000001</v>
      </c>
    </row>
    <row r="23" spans="1:8" ht="15.75">
      <c r="A23" s="7"/>
      <c r="B23" s="7" t="s">
        <v>27</v>
      </c>
      <c r="C23" s="11"/>
      <c r="D23" s="11">
        <f t="shared" si="0"/>
        <v>33993.336000000003</v>
      </c>
      <c r="E23" s="11">
        <f t="shared" si="1"/>
        <v>45.24</v>
      </c>
      <c r="F23" s="11">
        <v>3.77</v>
      </c>
      <c r="G23" s="12">
        <v>33993.339999999997</v>
      </c>
      <c r="H23" s="13">
        <f t="shared" si="2"/>
        <v>-3.9999999935389496E-3</v>
      </c>
    </row>
    <row r="24" spans="1:8" ht="15.75">
      <c r="A24" s="7"/>
      <c r="B24" s="8" t="s">
        <v>28</v>
      </c>
      <c r="C24" s="11"/>
      <c r="D24" s="11">
        <f t="shared" si="0"/>
        <v>129391.08</v>
      </c>
      <c r="E24" s="11">
        <f>SUM(E5+E11+E16)</f>
        <v>172.20000000000002</v>
      </c>
      <c r="F24" s="11">
        <f>SUM(F5+F11+F16)</f>
        <v>14.350000000000001</v>
      </c>
      <c r="G24" s="11">
        <f>SUM(G5+G11+G16)</f>
        <v>124280.95</v>
      </c>
      <c r="H24" s="11">
        <f>SUM(H5+H11+H16)</f>
        <v>5110.1300000000101</v>
      </c>
    </row>
    <row r="25" spans="1:8" ht="15.75">
      <c r="A25" s="7">
        <v>6</v>
      </c>
      <c r="B25" s="8" t="s">
        <v>36</v>
      </c>
      <c r="C25" s="11"/>
      <c r="D25" s="11">
        <f>SUM(D24*0.05)</f>
        <v>6469.5540000000001</v>
      </c>
      <c r="E25" s="11">
        <f>SUM(E24*0.05)</f>
        <v>8.6100000000000012</v>
      </c>
      <c r="F25" s="11">
        <f>SUM(F24*0.05)</f>
        <v>0.71750000000000014</v>
      </c>
      <c r="G25" s="11">
        <f>SUM(G24*0.05)</f>
        <v>6214.0475000000006</v>
      </c>
      <c r="H25" s="11">
        <f>SUM(H24*0.05)</f>
        <v>255.50650000000053</v>
      </c>
    </row>
    <row r="26" spans="1:8" ht="15.75">
      <c r="A26" s="7">
        <v>7</v>
      </c>
      <c r="B26" s="8" t="s">
        <v>29</v>
      </c>
      <c r="C26" s="11"/>
      <c r="D26" s="11">
        <f>SUM(D24*0.01)</f>
        <v>1293.9108000000001</v>
      </c>
      <c r="E26" s="11">
        <f>SUM(E24*0.01)</f>
        <v>1.7220000000000002</v>
      </c>
      <c r="F26" s="11">
        <f>SUM(F24*0.01)</f>
        <v>0.14350000000000002</v>
      </c>
      <c r="G26" s="11">
        <f>SUM(G24*0.01)</f>
        <v>1242.8095000000001</v>
      </c>
      <c r="H26" s="11">
        <f>SUM(H24*0.01)</f>
        <v>51.101300000000101</v>
      </c>
    </row>
    <row r="27" spans="1:8" ht="15.75">
      <c r="A27" s="7">
        <v>8</v>
      </c>
      <c r="B27" s="8" t="s">
        <v>30</v>
      </c>
      <c r="C27" s="9"/>
      <c r="D27" s="9">
        <f>SUM(D24+D25+D26)</f>
        <v>137154.5448</v>
      </c>
      <c r="E27" s="9">
        <f>SUM(E24+E25+E26)</f>
        <v>182.53200000000004</v>
      </c>
      <c r="F27" s="11">
        <f>SUM(F24:F26)</f>
        <v>15.211</v>
      </c>
      <c r="G27" s="11">
        <f>SUM(G24:G26)</f>
        <v>131737.807</v>
      </c>
      <c r="H27" s="9">
        <f>SUM(H24:H26)</f>
        <v>5416.7378000000108</v>
      </c>
    </row>
    <row r="28" spans="1:8" ht="15.75">
      <c r="A28" s="7"/>
      <c r="B28" s="8" t="s">
        <v>31</v>
      </c>
      <c r="C28" s="9"/>
      <c r="D28" s="9"/>
      <c r="E28" s="9"/>
      <c r="F28" s="11"/>
      <c r="G28" s="11"/>
      <c r="H28" s="15">
        <v>130803.97</v>
      </c>
    </row>
    <row r="29" spans="1:8" ht="15.75">
      <c r="A29" s="7"/>
      <c r="B29" s="8" t="s">
        <v>32</v>
      </c>
      <c r="C29" s="9"/>
      <c r="D29" s="9"/>
      <c r="E29" s="9"/>
      <c r="F29" s="11"/>
      <c r="G29" s="11"/>
      <c r="H29" s="15">
        <v>108673.22</v>
      </c>
    </row>
    <row r="30" spans="1:8" ht="15.75">
      <c r="A30" s="12"/>
      <c r="B30" s="8" t="s">
        <v>33</v>
      </c>
      <c r="C30" s="7"/>
      <c r="D30" s="7"/>
      <c r="E30" s="7"/>
      <c r="F30" s="7"/>
      <c r="G30" s="12"/>
      <c r="H30" s="8">
        <v>43165.98</v>
      </c>
    </row>
    <row r="31" spans="1:8" ht="15.75">
      <c r="A31" s="12"/>
      <c r="B31" s="8"/>
      <c r="C31" s="7"/>
      <c r="D31" s="7"/>
      <c r="E31" s="7"/>
      <c r="F31" s="7"/>
      <c r="G31" s="12"/>
      <c r="H31" s="8"/>
    </row>
    <row r="32" spans="1:8" ht="15.75">
      <c r="A32" s="2"/>
      <c r="B32" s="2"/>
      <c r="C32" s="2"/>
      <c r="D32" s="2"/>
      <c r="E32" s="2"/>
      <c r="F32" s="2"/>
    </row>
    <row r="33" spans="1:6" ht="15.75">
      <c r="A33" s="2"/>
      <c r="B33" s="2" t="s">
        <v>35</v>
      </c>
      <c r="C33" s="2"/>
      <c r="D33" s="2"/>
      <c r="E33" s="2"/>
      <c r="F33" s="2"/>
    </row>
    <row r="36" spans="1:6" ht="15.75">
      <c r="B36" s="2" t="s">
        <v>34</v>
      </c>
      <c r="C36" s="2"/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2015-03-20T06:12:55Z</dcterms:created>
  <dcterms:modified xsi:type="dcterms:W3CDTF">2015-03-20T07:00:52Z</dcterms:modified>
</cp:coreProperties>
</file>