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4" i="1"/>
  <c r="D24" s="1"/>
  <c r="H24" s="1"/>
  <c r="H23"/>
  <c r="E23"/>
  <c r="D23"/>
  <c r="E22"/>
  <c r="D22" s="1"/>
  <c r="H22" s="1"/>
  <c r="H21"/>
  <c r="E21"/>
  <c r="D21"/>
  <c r="E20"/>
  <c r="D20" s="1"/>
  <c r="H20" s="1"/>
  <c r="E19"/>
  <c r="D19"/>
  <c r="H19" s="1"/>
  <c r="D18"/>
  <c r="H18" s="1"/>
  <c r="H17" s="1"/>
  <c r="G17"/>
  <c r="F17"/>
  <c r="E17"/>
  <c r="E16"/>
  <c r="D16"/>
  <c r="H16" s="1"/>
  <c r="E15"/>
  <c r="D15" s="1"/>
  <c r="H15" s="1"/>
  <c r="E14"/>
  <c r="D14"/>
  <c r="H14" s="1"/>
  <c r="E13"/>
  <c r="D13" s="1"/>
  <c r="G12"/>
  <c r="F12"/>
  <c r="E11"/>
  <c r="D11" s="1"/>
  <c r="H11" s="1"/>
  <c r="E10"/>
  <c r="D10"/>
  <c r="H10" s="1"/>
  <c r="E9"/>
  <c r="D9" s="1"/>
  <c r="H9" s="1"/>
  <c r="E8"/>
  <c r="D8"/>
  <c r="H8" s="1"/>
  <c r="E7"/>
  <c r="D7" s="1"/>
  <c r="G6"/>
  <c r="G25" s="1"/>
  <c r="F6"/>
  <c r="F25" s="1"/>
  <c r="H13" l="1"/>
  <c r="H12" s="1"/>
  <c r="D12"/>
  <c r="F26"/>
  <c r="F28" s="1"/>
  <c r="F27"/>
  <c r="H7"/>
  <c r="H6" s="1"/>
  <c r="H25" s="1"/>
  <c r="D6"/>
  <c r="G27"/>
  <c r="G26"/>
  <c r="G28" s="1"/>
  <c r="E6"/>
  <c r="E12"/>
  <c r="D17"/>
  <c r="H26" l="1"/>
  <c r="H28" s="1"/>
  <c r="H27"/>
  <c r="E25"/>
  <c r="D25"/>
  <c r="E26" l="1"/>
  <c r="E28" s="1"/>
  <c r="E27"/>
  <c r="D26"/>
  <c r="D27"/>
  <c r="D28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<sst xmlns="http://schemas.openxmlformats.org/spreadsheetml/2006/main" count="39" uniqueCount="39">
  <si>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</si>
  <si>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</si>
  <si>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</si>
  <si>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</si>
  <si>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</si>
  <si>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</si>
  <si>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</si>
  <si>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</si>
  <si>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</si>
  <si>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</si>
  <si>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</si>
  <si>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</si>
  <si>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</si>
  <si>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</si>
  <si>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</si>
  <si>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</si>
  <si>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</si>
  <si>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</si>
  <si>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</si>
  <si>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</si>
  <si>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</si>
  <si>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</si>
  <si>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</si>
  <si>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</si>
  <si>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</si>
  <si>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</si>
  <si>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</si>
  <si>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</si>
  <si>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</si>
  <si>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</si>
  <si>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</si>
  <si>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</si>
  <si>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</si>
  <si>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</si>
  <si>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</si>
  <si>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</si>
  <si>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</si>
  <si>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п. Батецкий, ул. Первомайская, д. 57а</t>
  </si>
  <si>
    <t xml:space="preserve">отклонения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</si>
</sst>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1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8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4" spans="1:9" ht="18">
      <c r="A4" s="1" t="s">
        <v>37</v>
      </c>
      <c r="B4" s="1"/>
      <c r="C4" s="1">
        <v>625.9</v>
      </c>
      <c r="D4" s="2"/>
      <c r="E4" s="2"/>
      <c r="F4" s="3" t="s">
        <v>2</v>
      </c>
    </row>
    <row r="5" spans="1:9" ht="45">
      <c r="A5" s="4" t="s">
        <v>3</v>
      </c>
      <c r="B5" s="5" t="s">
        <v>4</v>
      </c>
      <c r="C5" s="4"/>
      <c r="D5" s="4" t="s">
        <v>5</v>
      </c>
      <c r="E5" s="4" t="s">
        <v>6</v>
      </c>
      <c r="F5" s="4" t="s">
        <v>7</v>
      </c>
      <c r="G5" s="6" t="s">
        <v>8</v>
      </c>
      <c r="H5" s="6" t="s">
        <v>38</v>
      </c>
    </row>
    <row r="6" spans="1:9" ht="15.75">
      <c r="A6" s="7">
        <v>1</v>
      </c>
      <c r="B6" s="8" t="s">
        <v>9</v>
      </c>
      <c r="C6" s="9"/>
      <c r="D6" s="9">
        <f>SUM(D7:D11)</f>
        <v>22081.751999999997</v>
      </c>
      <c r="E6" s="9">
        <f>SUM(E7:E11)</f>
        <v>35.28</v>
      </c>
      <c r="F6" s="9">
        <f>SUM(F7:F11)</f>
        <v>2.94</v>
      </c>
      <c r="G6" s="9">
        <f>SUM(G7:G11)</f>
        <v>22275.789999999997</v>
      </c>
      <c r="H6" s="9">
        <f>SUM(H7:H11)</f>
        <v>-194.0380000000016</v>
      </c>
    </row>
    <row r="7" spans="1:9" ht="15.75">
      <c r="A7" s="7"/>
      <c r="B7" s="10" t="s">
        <v>10</v>
      </c>
      <c r="C7" s="11"/>
      <c r="D7" s="11">
        <f>SUM(E7*625.9)</f>
        <v>5858.4239999999991</v>
      </c>
      <c r="E7" s="11">
        <f>SUM(F7*12)</f>
        <v>9.36</v>
      </c>
      <c r="F7" s="11">
        <v>0.78</v>
      </c>
      <c r="G7" s="12">
        <v>6603.25</v>
      </c>
      <c r="H7" s="13">
        <f>D7-G7</f>
        <v>-744.82600000000093</v>
      </c>
    </row>
    <row r="8" spans="1:9" ht="15.75">
      <c r="A8" s="7"/>
      <c r="B8" s="10" t="s">
        <v>11</v>
      </c>
      <c r="C8" s="11"/>
      <c r="D8" s="11">
        <f>SUM(E8*625.9)</f>
        <v>3229.6439999999998</v>
      </c>
      <c r="E8" s="11">
        <f>SUM(F8*12)</f>
        <v>5.16</v>
      </c>
      <c r="F8" s="11">
        <v>0.43</v>
      </c>
      <c r="G8" s="12">
        <v>3536.33</v>
      </c>
      <c r="H8" s="13">
        <f>D8-G8</f>
        <v>-306.68600000000015</v>
      </c>
    </row>
    <row r="9" spans="1:9" ht="15.75">
      <c r="A9" s="7"/>
      <c r="B9" s="10" t="s">
        <v>12</v>
      </c>
      <c r="C9" s="11"/>
      <c r="D9" s="11">
        <f>SUM(E9*625.9)</f>
        <v>7961.4480000000003</v>
      </c>
      <c r="E9" s="11">
        <f>SUM(F9*12)</f>
        <v>12.72</v>
      </c>
      <c r="F9" s="11">
        <v>1.06</v>
      </c>
      <c r="G9" s="12">
        <v>8105.41</v>
      </c>
      <c r="H9" s="13">
        <f>D9-G9</f>
        <v>-143.96199999999953</v>
      </c>
    </row>
    <row r="10" spans="1:9" ht="15.75">
      <c r="A10" s="7"/>
      <c r="B10" s="7" t="s">
        <v>13</v>
      </c>
      <c r="C10" s="11"/>
      <c r="D10" s="11">
        <f>SUM(E10*625.9)</f>
        <v>2628.7799999999993</v>
      </c>
      <c r="E10" s="11">
        <f>SUM(F10*12)</f>
        <v>4.1999999999999993</v>
      </c>
      <c r="F10" s="11">
        <v>0.35</v>
      </c>
      <c r="G10" s="12">
        <v>1627.34</v>
      </c>
      <c r="H10" s="13">
        <f>D10-G10</f>
        <v>1001.4399999999994</v>
      </c>
    </row>
    <row r="11" spans="1:9" ht="15.75">
      <c r="A11" s="7"/>
      <c r="B11" s="7" t="s">
        <v>14</v>
      </c>
      <c r="C11" s="11"/>
      <c r="D11" s="11">
        <f>SUM(E11*625.9)</f>
        <v>2403.4559999999997</v>
      </c>
      <c r="E11" s="11">
        <f>SUM(F11*12)</f>
        <v>3.84</v>
      </c>
      <c r="F11" s="11">
        <v>0.32</v>
      </c>
      <c r="G11" s="12">
        <v>2403.46</v>
      </c>
      <c r="H11" s="13">
        <f>D11-G11</f>
        <v>-4.0000000003601599E-3</v>
      </c>
    </row>
    <row r="12" spans="1:9" ht="15.75">
      <c r="A12" s="7">
        <v>2</v>
      </c>
      <c r="B12" s="8" t="s">
        <v>15</v>
      </c>
      <c r="C12" s="9"/>
      <c r="D12" s="9">
        <f>SUM(C13:D16)</f>
        <v>14570.951999999997</v>
      </c>
      <c r="E12" s="9">
        <f>SUM(E13:E16)</f>
        <v>23.28</v>
      </c>
      <c r="F12" s="9">
        <f>SUM(F13:F16)</f>
        <v>1.94</v>
      </c>
      <c r="G12" s="9">
        <f>SUM(G13:G16)</f>
        <v>15140.4</v>
      </c>
      <c r="H12" s="9">
        <f>SUM(H13:H16)</f>
        <v>-569.44800000000146</v>
      </c>
    </row>
    <row r="13" spans="1:9" ht="15.75">
      <c r="A13" s="7"/>
      <c r="B13" s="14" t="s">
        <v>16</v>
      </c>
      <c r="C13" s="15"/>
      <c r="D13" s="11">
        <f>E13*625.9</f>
        <v>901.29599999999994</v>
      </c>
      <c r="E13" s="11">
        <f>F13*12</f>
        <v>1.44</v>
      </c>
      <c r="F13" s="11">
        <v>0.12</v>
      </c>
      <c r="G13" s="12"/>
      <c r="H13" s="13">
        <f>D13-G13</f>
        <v>901.29599999999994</v>
      </c>
    </row>
    <row r="14" spans="1:9" ht="15.75">
      <c r="A14" s="7"/>
      <c r="B14" s="14" t="s">
        <v>17</v>
      </c>
      <c r="C14" s="15"/>
      <c r="D14" s="11">
        <f>E14*625.9</f>
        <v>300.43199999999996</v>
      </c>
      <c r="E14" s="11">
        <f>F14*12</f>
        <v>0.48</v>
      </c>
      <c r="F14" s="11">
        <v>0.04</v>
      </c>
      <c r="G14" s="12"/>
      <c r="H14" s="13">
        <f>D14-G14</f>
        <v>300.43199999999996</v>
      </c>
    </row>
    <row r="15" spans="1:9" ht="15.75">
      <c r="A15" s="7"/>
      <c r="B15" s="7" t="s">
        <v>18</v>
      </c>
      <c r="C15" s="15"/>
      <c r="D15" s="11">
        <f>E15*625.9</f>
        <v>9012.9599999999991</v>
      </c>
      <c r="E15" s="11">
        <f>F15*12</f>
        <v>14.399999999999999</v>
      </c>
      <c r="F15" s="11">
        <v>1.2</v>
      </c>
      <c r="G15" s="12">
        <v>9521.4</v>
      </c>
      <c r="H15" s="13">
        <f>D15-G15</f>
        <v>-508.44000000000051</v>
      </c>
    </row>
    <row r="16" spans="1:9" ht="15.75">
      <c r="A16" s="7"/>
      <c r="B16" s="7" t="s">
        <v>19</v>
      </c>
      <c r="C16" s="15"/>
      <c r="D16" s="11">
        <f>E16*625.9</f>
        <v>4356.2639999999992</v>
      </c>
      <c r="E16" s="11">
        <f>F16*12</f>
        <v>6.9599999999999991</v>
      </c>
      <c r="F16" s="11">
        <v>0.57999999999999996</v>
      </c>
      <c r="G16" s="12">
        <v>5619</v>
      </c>
      <c r="H16" s="13">
        <f>D16-G16</f>
        <v>-1262.7360000000008</v>
      </c>
    </row>
    <row r="17" spans="1:8" ht="15.75">
      <c r="A17" s="7">
        <v>3</v>
      </c>
      <c r="B17" s="8" t="s">
        <v>20</v>
      </c>
      <c r="C17" s="9"/>
      <c r="D17" s="9">
        <f>SUM(D18:D24)</f>
        <v>66395.471999999994</v>
      </c>
      <c r="E17" s="9">
        <f>SUM(E18:E24)</f>
        <v>106.08</v>
      </c>
      <c r="F17" s="9">
        <f>SUM(F18:F24)</f>
        <v>8.84</v>
      </c>
      <c r="G17" s="9">
        <f>SUM(G18:G24)</f>
        <v>65137.41</v>
      </c>
      <c r="H17" s="9">
        <f>SUM(H18:H24)</f>
        <v>1258.0619999999972</v>
      </c>
    </row>
    <row r="18" spans="1:8" ht="15.75">
      <c r="A18" s="7"/>
      <c r="B18" s="7" t="s">
        <v>21</v>
      </c>
      <c r="C18" s="11"/>
      <c r="D18" s="11">
        <f>E18*625.9</f>
        <v>0</v>
      </c>
      <c r="E18" s="11"/>
      <c r="F18" s="11"/>
      <c r="G18" s="12"/>
      <c r="H18" s="13">
        <f>D18-G18</f>
        <v>0</v>
      </c>
    </row>
    <row r="19" spans="1:8" ht="15.75">
      <c r="A19" s="7"/>
      <c r="B19" s="7" t="s">
        <v>22</v>
      </c>
      <c r="C19" s="11"/>
      <c r="D19" s="11">
        <f t="shared" ref="D19:D24" si="0">E19*625.9</f>
        <v>5182.4519999999993</v>
      </c>
      <c r="E19" s="11">
        <f t="shared" ref="E19:E24" si="1">F19*12</f>
        <v>8.2799999999999994</v>
      </c>
      <c r="F19" s="11">
        <v>0.69</v>
      </c>
      <c r="G19" s="12">
        <v>2153.1</v>
      </c>
      <c r="H19" s="13">
        <f t="shared" ref="H19:H24" si="2">D19-G19</f>
        <v>3029.3519999999994</v>
      </c>
    </row>
    <row r="20" spans="1:8" ht="15.75">
      <c r="A20" s="7"/>
      <c r="B20" s="7" t="s">
        <v>23</v>
      </c>
      <c r="C20" s="11"/>
      <c r="D20" s="11">
        <f t="shared" si="0"/>
        <v>525.75600000000009</v>
      </c>
      <c r="E20" s="11">
        <f t="shared" si="1"/>
        <v>0.84000000000000008</v>
      </c>
      <c r="F20" s="11">
        <v>7.0000000000000007E-2</v>
      </c>
      <c r="G20" s="12">
        <v>162.72999999999999</v>
      </c>
      <c r="H20" s="13">
        <f t="shared" si="2"/>
        <v>363.02600000000007</v>
      </c>
    </row>
    <row r="21" spans="1:8" ht="15.75">
      <c r="A21" s="7"/>
      <c r="B21" s="7" t="s">
        <v>24</v>
      </c>
      <c r="C21" s="11"/>
      <c r="D21" s="11">
        <f t="shared" si="0"/>
        <v>525.75600000000009</v>
      </c>
      <c r="E21" s="11">
        <f t="shared" si="1"/>
        <v>0.84000000000000008</v>
      </c>
      <c r="F21" s="11">
        <v>7.0000000000000007E-2</v>
      </c>
      <c r="G21" s="12"/>
      <c r="H21" s="13">
        <f t="shared" si="2"/>
        <v>525.75600000000009</v>
      </c>
    </row>
    <row r="22" spans="1:8" ht="15.75">
      <c r="A22" s="7"/>
      <c r="B22" s="7" t="s">
        <v>25</v>
      </c>
      <c r="C22" s="11"/>
      <c r="D22" s="11">
        <f t="shared" si="0"/>
        <v>36652.703999999998</v>
      </c>
      <c r="E22" s="11">
        <f t="shared" si="1"/>
        <v>58.56</v>
      </c>
      <c r="F22" s="11">
        <v>4.88</v>
      </c>
      <c r="G22" s="12">
        <v>37879.47</v>
      </c>
      <c r="H22" s="13">
        <f t="shared" si="2"/>
        <v>-1226.7660000000033</v>
      </c>
    </row>
    <row r="23" spans="1:8" ht="15.75">
      <c r="A23" s="7"/>
      <c r="B23" s="7" t="s">
        <v>26</v>
      </c>
      <c r="C23" s="11"/>
      <c r="D23" s="11">
        <f t="shared" si="0"/>
        <v>2553.672</v>
      </c>
      <c r="E23" s="11">
        <f t="shared" si="1"/>
        <v>4.08</v>
      </c>
      <c r="F23" s="11">
        <v>0.34</v>
      </c>
      <c r="G23" s="12">
        <v>3986.98</v>
      </c>
      <c r="H23" s="13">
        <f t="shared" si="2"/>
        <v>-1433.308</v>
      </c>
    </row>
    <row r="24" spans="1:8" ht="15.75">
      <c r="A24" s="7"/>
      <c r="B24" s="7" t="s">
        <v>27</v>
      </c>
      <c r="C24" s="11"/>
      <c r="D24" s="11">
        <f t="shared" si="0"/>
        <v>20955.132000000001</v>
      </c>
      <c r="E24" s="11">
        <f t="shared" si="1"/>
        <v>33.480000000000004</v>
      </c>
      <c r="F24" s="11">
        <v>2.79</v>
      </c>
      <c r="G24" s="12">
        <v>20955.13</v>
      </c>
      <c r="H24" s="13">
        <f t="shared" si="2"/>
        <v>2.0000000004074536E-3</v>
      </c>
    </row>
    <row r="25" spans="1:8" ht="15.75">
      <c r="A25" s="7"/>
      <c r="B25" s="8" t="s">
        <v>28</v>
      </c>
      <c r="C25" s="11"/>
      <c r="D25" s="11">
        <f>SUM(D6+D12+D17)</f>
        <v>103048.17599999999</v>
      </c>
      <c r="E25" s="11">
        <f>SUM(E6+E12+E17)</f>
        <v>164.64</v>
      </c>
      <c r="F25" s="11">
        <f>SUM(F6+F12+F17)</f>
        <v>13.719999999999999</v>
      </c>
      <c r="G25" s="11">
        <f>SUM(G6+G12+G17)</f>
        <v>102553.60000000001</v>
      </c>
      <c r="H25" s="11">
        <f>SUM(H6+H12+H17)</f>
        <v>494.57599999999411</v>
      </c>
    </row>
    <row r="26" spans="1:8" ht="15.75">
      <c r="A26" s="7">
        <v>6</v>
      </c>
      <c r="B26" s="8" t="s">
        <v>36</v>
      </c>
      <c r="C26" s="11"/>
      <c r="D26" s="11">
        <f>SUM(D25*0.05)</f>
        <v>5152.4088000000002</v>
      </c>
      <c r="E26" s="11">
        <f>SUM(E25*0.05)</f>
        <v>8.2319999999999993</v>
      </c>
      <c r="F26" s="11">
        <f>SUM(F25*0.05)</f>
        <v>0.68599999999999994</v>
      </c>
      <c r="G26" s="11">
        <f>SUM(G25*0.05)</f>
        <v>5127.68</v>
      </c>
      <c r="H26" s="11">
        <f>SUM(H25*0.05)</f>
        <v>24.728799999999708</v>
      </c>
    </row>
    <row r="27" spans="1:8" ht="15.75">
      <c r="A27" s="7">
        <v>7</v>
      </c>
      <c r="B27" s="8" t="s">
        <v>29</v>
      </c>
      <c r="C27" s="11"/>
      <c r="D27" s="11">
        <f>SUM(D25*0.01)</f>
        <v>1030.4817599999999</v>
      </c>
      <c r="E27" s="11">
        <f>SUM(E25*0.01)</f>
        <v>1.6463999999999999</v>
      </c>
      <c r="F27" s="11">
        <f>SUM(F25*0.01)</f>
        <v>0.13719999999999999</v>
      </c>
      <c r="G27" s="11">
        <f>SUM(G25*0.01)</f>
        <v>1025.5360000000001</v>
      </c>
      <c r="H27" s="11">
        <f>SUM(H25*0.01)</f>
        <v>4.9457599999999413</v>
      </c>
    </row>
    <row r="28" spans="1:8" ht="15.75">
      <c r="A28" s="7">
        <v>8</v>
      </c>
      <c r="B28" s="8" t="s">
        <v>30</v>
      </c>
      <c r="C28" s="9"/>
      <c r="D28" s="9">
        <f>SUM(D25+D26+D27)</f>
        <v>109231.06655999999</v>
      </c>
      <c r="E28" s="9">
        <f>SUM(E25+E26+E27)</f>
        <v>174.51839999999999</v>
      </c>
      <c r="F28" s="11">
        <f>SUM(F25:F27)</f>
        <v>14.543199999999999</v>
      </c>
      <c r="G28" s="11">
        <f>SUM(G25:G27)</f>
        <v>108706.81599999999</v>
      </c>
      <c r="H28" s="9">
        <f>SUM(H25:H27)</f>
        <v>524.25055999999381</v>
      </c>
    </row>
    <row r="29" spans="1:8" ht="15.75">
      <c r="A29" s="7"/>
      <c r="B29" s="8" t="s">
        <v>31</v>
      </c>
      <c r="C29" s="9"/>
      <c r="D29" s="9"/>
      <c r="E29" s="9"/>
      <c r="F29" s="11"/>
      <c r="G29" s="11"/>
      <c r="H29" s="15">
        <v>109206.96</v>
      </c>
    </row>
    <row r="30" spans="1:8" ht="15.75">
      <c r="A30" s="7"/>
      <c r="B30" s="8" t="s">
        <v>32</v>
      </c>
      <c r="C30" s="9"/>
      <c r="D30" s="9"/>
      <c r="E30" s="9"/>
      <c r="F30" s="11"/>
      <c r="G30" s="11"/>
      <c r="H30" s="15">
        <v>107329.08</v>
      </c>
    </row>
    <row r="31" spans="1:8" ht="15.75">
      <c r="A31" s="12"/>
      <c r="B31" s="8" t="s">
        <v>33</v>
      </c>
      <c r="C31" s="7"/>
      <c r="D31" s="7"/>
      <c r="E31" s="7"/>
      <c r="F31" s="7"/>
      <c r="G31" s="12"/>
      <c r="H31" s="8">
        <v>37102.71</v>
      </c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2015-03-20T06:35:53Z</dcterms:modified>
</cp:coreProperties>
</file>