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4" i="1"/>
  <c r="D24" s="1"/>
  <c r="H24" s="1"/>
  <c r="E23"/>
  <c r="D23"/>
  <c r="H23" s="1"/>
  <c r="E22"/>
  <c r="D22" s="1"/>
  <c r="H22" s="1"/>
  <c r="H21"/>
  <c r="E21"/>
  <c r="D21"/>
  <c r="E20"/>
  <c r="D20" s="1"/>
  <c r="H20" s="1"/>
  <c r="E19"/>
  <c r="D19"/>
  <c r="H19" s="1"/>
  <c r="E18"/>
  <c r="D18" s="1"/>
  <c r="G17"/>
  <c r="F17"/>
  <c r="F25" s="1"/>
  <c r="E16"/>
  <c r="D16" s="1"/>
  <c r="H16" s="1"/>
  <c r="E15"/>
  <c r="D15"/>
  <c r="H15" s="1"/>
  <c r="E14"/>
  <c r="D14" s="1"/>
  <c r="H14" s="1"/>
  <c r="E13"/>
  <c r="D13"/>
  <c r="H13" s="1"/>
  <c r="G12"/>
  <c r="F12"/>
  <c r="E12"/>
  <c r="E11"/>
  <c r="D11"/>
  <c r="H11" s="1"/>
  <c r="E10"/>
  <c r="D10" s="1"/>
  <c r="H10" s="1"/>
  <c r="E9"/>
  <c r="D9"/>
  <c r="H9" s="1"/>
  <c r="E8"/>
  <c r="D8" s="1"/>
  <c r="H8" s="1"/>
  <c r="E7"/>
  <c r="D7"/>
  <c r="H7" s="1"/>
  <c r="G6"/>
  <c r="G25" s="1"/>
  <c r="F6"/>
  <c r="F27" l="1"/>
  <c r="F26"/>
  <c r="F28" s="1"/>
  <c r="H6"/>
  <c r="G26"/>
  <c r="G27"/>
  <c r="G28"/>
  <c r="H18"/>
  <c r="H17" s="1"/>
  <c r="D17"/>
  <c r="H12"/>
  <c r="E17"/>
  <c r="D6"/>
  <c r="D12"/>
  <c r="D25" l="1"/>
  <c r="E6"/>
  <c r="E25" s="1"/>
  <c r="H25" l="1"/>
  <c r="D26"/>
  <c r="D27"/>
  <c r="D28" s="1"/>
  <c r="E26"/>
  <c r="E28" s="1"/>
  <c r="E27"/>
  <c r="H26" l="1"/>
  <c r="H27"/>
  <c r="H28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<sst xmlns="http://schemas.openxmlformats.org/spreadsheetml/2006/main" count="39" uniqueCount="39">
  <si>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</si>
  <si>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</si>
  <si>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</si>
  <si>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</si>
  <si>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</si>
  <si>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</si>
  <si>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</si>
  <si>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</si>
  <si>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</si>
  <si>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</si>
  <si>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</si>
  <si>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</si>
  <si>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</si>
  <si>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</si>
  <si>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</si>
  <si>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</si>
  <si>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</si>
  <si>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</si>
  <si>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</si>
  <si>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</si>
  <si>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</si>
  <si>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</si>
  <si>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</si>
  <si>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</si>
  <si>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</si>
  <si>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</si>
  <si>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</si>
  <si>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</si>
  <si>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</si>
  <si>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Рентабельность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</si>
  <si>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</si>
  <si>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</si>
  <si>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</si>
  <si>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</si>
  <si>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</si>
  <si>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</si>
  <si>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</si>
  <si>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п. Батецкий, ул. Советская, д. 39</t>
  </si>
  <si>
    <t>отклонения за 10 месяцев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</si>
</sst>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1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1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2.7109375" customWidth="1"/>
    <col min="8" max="8" width="13.710937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">
      <c r="A3" s="5" t="s">
        <v>37</v>
      </c>
      <c r="B3" s="5"/>
      <c r="C3" s="5">
        <v>2595.8000000000002</v>
      </c>
      <c r="D3" s="6"/>
      <c r="E3" s="6"/>
      <c r="F3" s="7" t="s">
        <v>2</v>
      </c>
    </row>
    <row r="4" spans="1:9" ht="18">
      <c r="A4" s="5"/>
      <c r="B4" s="5"/>
      <c r="C4" s="5"/>
      <c r="D4" s="6"/>
      <c r="E4" s="6"/>
      <c r="F4" s="7"/>
    </row>
    <row r="5" spans="1:9" ht="45">
      <c r="A5" s="8" t="s">
        <v>3</v>
      </c>
      <c r="B5" s="9" t="s">
        <v>4</v>
      </c>
      <c r="C5" s="8"/>
      <c r="D5" s="8" t="s">
        <v>5</v>
      </c>
      <c r="E5" s="8" t="s">
        <v>6</v>
      </c>
      <c r="F5" s="8" t="s">
        <v>7</v>
      </c>
      <c r="G5" s="10" t="s">
        <v>8</v>
      </c>
      <c r="H5" s="10" t="s">
        <v>38</v>
      </c>
    </row>
    <row r="6" spans="1:9" ht="15.75">
      <c r="A6" s="11">
        <v>1</v>
      </c>
      <c r="B6" s="12" t="s">
        <v>9</v>
      </c>
      <c r="C6" s="13"/>
      <c r="D6" s="13">
        <f>SUM(D7:D11)</f>
        <v>91579.824000000008</v>
      </c>
      <c r="E6" s="13">
        <f>SUM(D6/C3)</f>
        <v>35.28</v>
      </c>
      <c r="F6" s="13">
        <f>SUM(F7:F11)</f>
        <v>2.94</v>
      </c>
      <c r="G6" s="13">
        <f>SUM(G7:G11)</f>
        <v>92351.44</v>
      </c>
      <c r="H6" s="13">
        <f>SUM(H7:H11)</f>
        <v>-771.61599999999635</v>
      </c>
    </row>
    <row r="7" spans="1:9" ht="15.75">
      <c r="A7" s="11"/>
      <c r="B7" s="14" t="s">
        <v>10</v>
      </c>
      <c r="C7" s="15"/>
      <c r="D7" s="15">
        <f>SUM(E7*12)</f>
        <v>24296.688000000002</v>
      </c>
      <c r="E7" s="15">
        <f>SUM(F7*C3)</f>
        <v>2024.7240000000002</v>
      </c>
      <c r="F7" s="15">
        <v>0.78</v>
      </c>
      <c r="G7" s="16">
        <v>27385.69</v>
      </c>
      <c r="H7" s="17">
        <f>SUM(D7-G7)</f>
        <v>-3089.0019999999968</v>
      </c>
    </row>
    <row r="8" spans="1:9" ht="15.75">
      <c r="A8" s="11"/>
      <c r="B8" s="14" t="s">
        <v>11</v>
      </c>
      <c r="C8" s="15"/>
      <c r="D8" s="15">
        <f>SUM(E8*12)</f>
        <v>13394.328</v>
      </c>
      <c r="E8" s="15">
        <f>SUM(F8*C3)</f>
        <v>1116.194</v>
      </c>
      <c r="F8" s="15">
        <v>0.43</v>
      </c>
      <c r="G8" s="16">
        <v>14666.27</v>
      </c>
      <c r="H8" s="17">
        <f>SUM(D8-G8)</f>
        <v>-1271.9420000000009</v>
      </c>
    </row>
    <row r="9" spans="1:9" ht="15.75">
      <c r="A9" s="11"/>
      <c r="B9" s="14" t="s">
        <v>12</v>
      </c>
      <c r="C9" s="15"/>
      <c r="D9" s="15">
        <f>SUM(E9*12)</f>
        <v>33018.576000000001</v>
      </c>
      <c r="E9" s="15">
        <f>SUM(F9*C3)</f>
        <v>2751.5480000000002</v>
      </c>
      <c r="F9" s="15">
        <v>1.06</v>
      </c>
      <c r="G9" s="16">
        <v>33615.61</v>
      </c>
      <c r="H9" s="17">
        <f>SUM(D9-G9)</f>
        <v>-597.03399999999965</v>
      </c>
    </row>
    <row r="10" spans="1:9" ht="15.75">
      <c r="A10" s="11"/>
      <c r="B10" s="11" t="s">
        <v>13</v>
      </c>
      <c r="C10" s="15"/>
      <c r="D10" s="15">
        <f>SUM(E10*12)</f>
        <v>10902.36</v>
      </c>
      <c r="E10" s="15">
        <f>SUM(F10*C3)</f>
        <v>908.53</v>
      </c>
      <c r="F10" s="15">
        <v>0.35</v>
      </c>
      <c r="G10" s="16">
        <v>6716</v>
      </c>
      <c r="H10" s="17">
        <f>SUM(D10-G10)</f>
        <v>4186.3600000000006</v>
      </c>
    </row>
    <row r="11" spans="1:9" ht="15.75">
      <c r="A11" s="11"/>
      <c r="B11" s="11" t="s">
        <v>14</v>
      </c>
      <c r="C11" s="15"/>
      <c r="D11" s="15">
        <f>SUM(E11*12)</f>
        <v>9967.8720000000012</v>
      </c>
      <c r="E11" s="15">
        <f>SUM(F11*C3)</f>
        <v>830.65600000000006</v>
      </c>
      <c r="F11" s="15">
        <v>0.32</v>
      </c>
      <c r="G11" s="16">
        <v>9967.8700000000008</v>
      </c>
      <c r="H11" s="17">
        <f>SUM(D11-G11)</f>
        <v>2.0000000004074536E-3</v>
      </c>
    </row>
    <row r="12" spans="1:9" ht="15.75">
      <c r="A12" s="11">
        <v>2</v>
      </c>
      <c r="B12" s="12" t="s">
        <v>15</v>
      </c>
      <c r="C12" s="13"/>
      <c r="D12" s="13">
        <f>SUM(D13:D16)</f>
        <v>36756.528000000006</v>
      </c>
      <c r="E12" s="13">
        <f>SUM(E13:E16)</f>
        <v>3063.0439999999999</v>
      </c>
      <c r="F12" s="13">
        <f>SUM(F13:F16)</f>
        <v>1.18</v>
      </c>
      <c r="G12" s="13">
        <f>SUM(G13:G16)</f>
        <v>134229.38</v>
      </c>
      <c r="H12" s="13">
        <f>SUM(H13:H16)</f>
        <v>-97472.851999999999</v>
      </c>
    </row>
    <row r="13" spans="1:9" ht="15.75">
      <c r="A13" s="11"/>
      <c r="B13" s="18" t="s">
        <v>16</v>
      </c>
      <c r="C13" s="19"/>
      <c r="D13" s="15">
        <f>SUM(E13*12)</f>
        <v>3737.9520000000002</v>
      </c>
      <c r="E13" s="15">
        <f>SUM(F13*C3)</f>
        <v>311.49600000000004</v>
      </c>
      <c r="F13" s="15">
        <v>0.12</v>
      </c>
      <c r="G13" s="16"/>
      <c r="H13" s="17">
        <f>SUM(D13-G13)</f>
        <v>3737.9520000000002</v>
      </c>
    </row>
    <row r="14" spans="1:9" ht="15.75">
      <c r="A14" s="11"/>
      <c r="B14" s="18" t="s">
        <v>17</v>
      </c>
      <c r="C14" s="19"/>
      <c r="D14" s="15">
        <f>SUM(E14*12)</f>
        <v>1245.9840000000002</v>
      </c>
      <c r="E14" s="15">
        <f>SUM(F14*C3)</f>
        <v>103.83200000000001</v>
      </c>
      <c r="F14" s="15">
        <v>0.04</v>
      </c>
      <c r="G14" s="16"/>
      <c r="H14" s="17">
        <f>SUM(D14-G14)</f>
        <v>1245.9840000000002</v>
      </c>
    </row>
    <row r="15" spans="1:9" ht="15.75">
      <c r="A15" s="11"/>
      <c r="B15" s="11" t="s">
        <v>18</v>
      </c>
      <c r="C15" s="19"/>
      <c r="D15" s="15">
        <f>SUM(E15*12)</f>
        <v>13705.824000000001</v>
      </c>
      <c r="E15" s="15">
        <f>SUM(F15*C3)</f>
        <v>1142.152</v>
      </c>
      <c r="F15" s="15">
        <v>0.44</v>
      </c>
      <c r="G15" s="16">
        <v>5110.38</v>
      </c>
      <c r="H15" s="17">
        <f>SUM(D15-G15)</f>
        <v>8595.4439999999995</v>
      </c>
    </row>
    <row r="16" spans="1:9" ht="15.75">
      <c r="A16" s="11"/>
      <c r="B16" s="11" t="s">
        <v>19</v>
      </c>
      <c r="C16" s="19"/>
      <c r="D16" s="15">
        <f>SUM(E16*12)</f>
        <v>18066.768</v>
      </c>
      <c r="E16" s="15">
        <f>SUM(F16*C3)</f>
        <v>1505.5640000000001</v>
      </c>
      <c r="F16" s="15">
        <v>0.57999999999999996</v>
      </c>
      <c r="G16" s="16">
        <v>129119</v>
      </c>
      <c r="H16" s="17">
        <f>SUM(D16-G16)</f>
        <v>-111052.232</v>
      </c>
    </row>
    <row r="17" spans="1:8" ht="15.75">
      <c r="A17" s="11">
        <v>3</v>
      </c>
      <c r="B17" s="12" t="s">
        <v>20</v>
      </c>
      <c r="C17" s="13"/>
      <c r="D17" s="13">
        <f>SUM(D18:D24)</f>
        <v>299036.16000000003</v>
      </c>
      <c r="E17" s="13">
        <f>SUM(E18:E24)</f>
        <v>24919.68</v>
      </c>
      <c r="F17" s="13">
        <f>SUM(F18:F24)</f>
        <v>9.6</v>
      </c>
      <c r="G17" s="13">
        <f>SUM(G18:G24)</f>
        <v>293818.61</v>
      </c>
      <c r="H17" s="13">
        <f>SUM(H18:H24)</f>
        <v>5217.5500000000102</v>
      </c>
    </row>
    <row r="18" spans="1:8" ht="15.75">
      <c r="A18" s="11"/>
      <c r="B18" s="11" t="s">
        <v>21</v>
      </c>
      <c r="C18" s="15"/>
      <c r="D18" s="15">
        <f t="shared" ref="D18:D24" si="0">SUM(E18*12)</f>
        <v>23673.696000000004</v>
      </c>
      <c r="E18" s="15">
        <f>SUM(F18*C3)</f>
        <v>1972.8080000000002</v>
      </c>
      <c r="F18" s="15">
        <v>0.76</v>
      </c>
      <c r="G18" s="16">
        <v>23673.7</v>
      </c>
      <c r="H18" s="17">
        <f>SUM(D18-G18)</f>
        <v>-3.9999999971769284E-3</v>
      </c>
    </row>
    <row r="19" spans="1:8" ht="15.75">
      <c r="A19" s="11"/>
      <c r="B19" s="11" t="s">
        <v>22</v>
      </c>
      <c r="C19" s="15"/>
      <c r="D19" s="15">
        <f t="shared" si="0"/>
        <v>21493.224000000002</v>
      </c>
      <c r="E19" s="15">
        <f>SUM(F19*C3)</f>
        <v>1791.1020000000001</v>
      </c>
      <c r="F19" s="15">
        <v>0.69</v>
      </c>
      <c r="G19" s="16">
        <v>8929.5499999999993</v>
      </c>
      <c r="H19" s="17">
        <f t="shared" ref="H19:H25" si="1">SUM(D19-G19)</f>
        <v>12563.674000000003</v>
      </c>
    </row>
    <row r="20" spans="1:8" ht="15.75">
      <c r="A20" s="11"/>
      <c r="B20" s="11" t="s">
        <v>23</v>
      </c>
      <c r="C20" s="15"/>
      <c r="D20" s="15">
        <f t="shared" si="0"/>
        <v>2180.4720000000002</v>
      </c>
      <c r="E20" s="15">
        <f>SUM(F20*C3)</f>
        <v>181.70600000000002</v>
      </c>
      <c r="F20" s="15">
        <v>7.0000000000000007E-2</v>
      </c>
      <c r="G20" s="16">
        <v>674.91</v>
      </c>
      <c r="H20" s="17">
        <f t="shared" si="1"/>
        <v>1505.5620000000004</v>
      </c>
    </row>
    <row r="21" spans="1:8" ht="15.75">
      <c r="A21" s="11"/>
      <c r="B21" s="11" t="s">
        <v>24</v>
      </c>
      <c r="C21" s="15"/>
      <c r="D21" s="15">
        <f t="shared" si="0"/>
        <v>2180.4720000000002</v>
      </c>
      <c r="E21" s="15">
        <f>SUM(F21*C3)</f>
        <v>181.70600000000002</v>
      </c>
      <c r="F21" s="15">
        <v>7.0000000000000007E-2</v>
      </c>
      <c r="G21" s="16"/>
      <c r="H21" s="17">
        <f t="shared" si="1"/>
        <v>2180.4720000000002</v>
      </c>
    </row>
    <row r="22" spans="1:8" ht="15.75">
      <c r="A22" s="11"/>
      <c r="B22" s="11" t="s">
        <v>25</v>
      </c>
      <c r="C22" s="15"/>
      <c r="D22" s="15">
        <f t="shared" si="0"/>
        <v>152010.04800000001</v>
      </c>
      <c r="E22" s="15">
        <f>SUM(F22*C3)</f>
        <v>12667.504000000001</v>
      </c>
      <c r="F22" s="15">
        <v>4.88</v>
      </c>
      <c r="G22" s="16">
        <v>157097.82</v>
      </c>
      <c r="H22" s="17">
        <f t="shared" si="1"/>
        <v>-5087.7719999999972</v>
      </c>
    </row>
    <row r="23" spans="1:8" ht="15.75">
      <c r="A23" s="11"/>
      <c r="B23" s="11" t="s">
        <v>26</v>
      </c>
      <c r="C23" s="15"/>
      <c r="D23" s="15">
        <f t="shared" si="0"/>
        <v>10590.864000000001</v>
      </c>
      <c r="E23" s="15">
        <f>SUM(F23*C3)</f>
        <v>882.57200000000012</v>
      </c>
      <c r="F23" s="15">
        <v>0.34</v>
      </c>
      <c r="G23" s="16">
        <v>16535.25</v>
      </c>
      <c r="H23" s="17">
        <f t="shared" si="1"/>
        <v>-5944.3859999999986</v>
      </c>
    </row>
    <row r="24" spans="1:8" ht="15.75">
      <c r="A24" s="11"/>
      <c r="B24" s="11" t="s">
        <v>27</v>
      </c>
      <c r="C24" s="15"/>
      <c r="D24" s="15">
        <f t="shared" si="0"/>
        <v>86907.384000000005</v>
      </c>
      <c r="E24" s="15">
        <f>SUM(F24*C3)</f>
        <v>7242.2820000000002</v>
      </c>
      <c r="F24" s="15">
        <v>2.79</v>
      </c>
      <c r="G24" s="16">
        <v>86907.38</v>
      </c>
      <c r="H24" s="17">
        <f t="shared" si="1"/>
        <v>4.0000000008149073E-3</v>
      </c>
    </row>
    <row r="25" spans="1:8" ht="15.75">
      <c r="A25" s="11"/>
      <c r="B25" s="12" t="s">
        <v>28</v>
      </c>
      <c r="C25" s="15"/>
      <c r="D25" s="15">
        <f>SUM(D6+D12+D17)</f>
        <v>427372.51200000005</v>
      </c>
      <c r="E25" s="15">
        <f>SUM(E6+E12+E17)</f>
        <v>28018.004000000001</v>
      </c>
      <c r="F25" s="15">
        <f>SUM(F6+F12+F17)</f>
        <v>13.719999999999999</v>
      </c>
      <c r="G25" s="15">
        <f>SUM(G6+G12+G17)</f>
        <v>520399.43</v>
      </c>
      <c r="H25" s="17">
        <f t="shared" si="1"/>
        <v>-93026.917999999947</v>
      </c>
    </row>
    <row r="26" spans="1:8" ht="15.75">
      <c r="A26" s="11">
        <v>6</v>
      </c>
      <c r="B26" s="12" t="s">
        <v>29</v>
      </c>
      <c r="C26" s="15"/>
      <c r="D26" s="15">
        <f>SUM(D25*0.05)</f>
        <v>21368.625600000003</v>
      </c>
      <c r="E26" s="15">
        <f>SUM(E25*0.05)</f>
        <v>1400.9002</v>
      </c>
      <c r="F26" s="15">
        <f>SUM(F25*0.05)</f>
        <v>0.68599999999999994</v>
      </c>
      <c r="G26" s="15">
        <f>SUM(G25*0.05)</f>
        <v>26019.9715</v>
      </c>
      <c r="H26" s="15">
        <f>SUM(H25*0.05)</f>
        <v>-4651.3458999999975</v>
      </c>
    </row>
    <row r="27" spans="1:8" ht="15.75">
      <c r="A27" s="11">
        <v>7</v>
      </c>
      <c r="B27" s="12" t="s">
        <v>30</v>
      </c>
      <c r="C27" s="15"/>
      <c r="D27" s="15">
        <f>SUM(D25*0.01)</f>
        <v>4273.725120000001</v>
      </c>
      <c r="E27" s="20">
        <f>SUM(E25*0.01)</f>
        <v>280.18004000000002</v>
      </c>
      <c r="F27" s="15">
        <f>SUM(F25*0.01)</f>
        <v>0.13719999999999999</v>
      </c>
      <c r="G27" s="15">
        <f>SUM(G25*0.01)</f>
        <v>5203.9943000000003</v>
      </c>
      <c r="H27" s="15">
        <f>SUM(H25*0.01)</f>
        <v>-930.26917999999944</v>
      </c>
    </row>
    <row r="28" spans="1:8" ht="15.75">
      <c r="A28" s="11">
        <v>8</v>
      </c>
      <c r="B28" s="12" t="s">
        <v>31</v>
      </c>
      <c r="C28" s="13"/>
      <c r="D28" s="13">
        <f>SUM(D25+D26+D27)</f>
        <v>453014.86272000009</v>
      </c>
      <c r="E28" s="13">
        <f>SUM(E25+E26+E27)</f>
        <v>29699.08424</v>
      </c>
      <c r="F28" s="15">
        <f>SUM(F25:F27)</f>
        <v>14.543199999999999</v>
      </c>
      <c r="G28" s="15">
        <f>SUM(G25:G27)</f>
        <v>551623.39580000006</v>
      </c>
      <c r="H28" s="13">
        <f>SUM(H25:H27)</f>
        <v>-98608.53307999995</v>
      </c>
    </row>
    <row r="29" spans="1:8" ht="15.75">
      <c r="A29" s="11"/>
      <c r="B29" s="12" t="s">
        <v>32</v>
      </c>
      <c r="C29" s="13"/>
      <c r="D29" s="13"/>
      <c r="E29" s="13"/>
      <c r="F29" s="15"/>
      <c r="G29" s="15"/>
      <c r="H29" s="19">
        <v>447700.96</v>
      </c>
    </row>
    <row r="30" spans="1:8" ht="15.75">
      <c r="A30" s="11"/>
      <c r="B30" s="12" t="s">
        <v>33</v>
      </c>
      <c r="C30" s="13"/>
      <c r="D30" s="13"/>
      <c r="E30" s="13"/>
      <c r="F30" s="15"/>
      <c r="G30" s="15"/>
      <c r="H30" s="19">
        <v>452580.15</v>
      </c>
    </row>
    <row r="31" spans="1:8" ht="15.75">
      <c r="A31" s="11"/>
      <c r="B31" s="12" t="s">
        <v>34</v>
      </c>
      <c r="C31" s="11"/>
      <c r="D31" s="11"/>
      <c r="E31" s="11"/>
      <c r="F31" s="11"/>
      <c r="G31" s="16"/>
      <c r="H31" s="12">
        <v>83091.98</v>
      </c>
    </row>
    <row r="32" spans="1:8" ht="15.75">
      <c r="A32" s="6"/>
      <c r="B32" s="6"/>
      <c r="C32" s="6"/>
      <c r="D32" s="6"/>
      <c r="E32" s="6"/>
      <c r="F32" s="6"/>
    </row>
    <row r="33" spans="1:6" ht="15.75">
      <c r="A33" s="6"/>
      <c r="B33" s="6" t="s">
        <v>36</v>
      </c>
      <c r="C33" s="6"/>
      <c r="D33" s="6"/>
      <c r="E33" s="6"/>
      <c r="F33" s="6"/>
    </row>
    <row r="36" spans="1:6" ht="15.75">
      <c r="B36" s="6" t="s">
        <v>35</v>
      </c>
      <c r="C36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2015-03-20T06:18:51Z</dcterms:modified>
</cp:coreProperties>
</file>