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F24" s="1"/>
  <c r="E15"/>
  <c r="D15" s="1"/>
  <c r="H15" s="1"/>
  <c r="H14"/>
  <c r="E14"/>
  <c r="D14"/>
  <c r="E13"/>
  <c r="D13" s="1"/>
  <c r="H13" s="1"/>
  <c r="E12"/>
  <c r="D12"/>
  <c r="D11" s="1"/>
  <c r="G11"/>
  <c r="F11"/>
  <c r="H10"/>
  <c r="E10"/>
  <c r="D10"/>
  <c r="E9"/>
  <c r="D9" s="1"/>
  <c r="H9" s="1"/>
  <c r="H8"/>
  <c r="E8"/>
  <c r="D8"/>
  <c r="E7"/>
  <c r="D7" s="1"/>
  <c r="H7" s="1"/>
  <c r="E6"/>
  <c r="D6"/>
  <c r="D5" s="1"/>
  <c r="G5"/>
  <c r="G24" s="1"/>
  <c r="F5"/>
  <c r="E5"/>
  <c r="G26" l="1"/>
  <c r="G27"/>
  <c r="G25"/>
  <c r="F25"/>
  <c r="F26"/>
  <c r="F27" s="1"/>
  <c r="H17"/>
  <c r="H16" s="1"/>
  <c r="D16"/>
  <c r="D24" s="1"/>
  <c r="H6"/>
  <c r="H5" s="1"/>
  <c r="H12"/>
  <c r="H11" s="1"/>
  <c r="E16"/>
  <c r="E11"/>
  <c r="E24" s="1"/>
  <c r="E25" l="1"/>
  <c r="E27" s="1"/>
  <c r="E26"/>
  <c r="D25"/>
  <c r="D26"/>
  <c r="D27" s="1"/>
  <c r="H24"/>
  <c r="H25" l="1"/>
  <c r="H26"/>
  <c r="H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<sst xmlns="http://schemas.openxmlformats.org/spreadsheetml/2006/main" count="39" uniqueCount="39">
  <si>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</si>
  <si>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</si>
  <si>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</si>
  <si>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</si>
  <si>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</si>
  <si>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</si>
  <si>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</si>
  <si>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</si>
  <si>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</si>
  <si>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</si>
  <si>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</si>
  <si>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</si>
  <si>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</si>
  <si>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</si>
  <si>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</si>
  <si>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</si>
  <si>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</si>
  <si>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</si>
  <si>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</si>
  <si>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</si>
  <si>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</si>
  <si>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</si>
  <si>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</si>
  <si>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</si>
  <si>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</si>
  <si>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</si>
  <si>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</si>
  <si>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</si>
  <si>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</si>
  <si>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</si>
  <si>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</si>
  <si>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</si>
  <si>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</si>
  <si>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</si>
  <si>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</si>
  <si>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</si>
  <si>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</si>
  <si>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отклонения за 10 месяцев</t>
  </si>
  <si>
    <t>д. Новое Овсино, ул. Совхозная, д.  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</si>
</sst>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486.8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37</v>
      </c>
    </row>
    <row r="5" spans="1:9" ht="15.75">
      <c r="A5" s="7">
        <v>1</v>
      </c>
      <c r="B5" s="8" t="s">
        <v>9</v>
      </c>
      <c r="C5" s="9"/>
      <c r="D5" s="9">
        <f>SUM(D6:D10)</f>
        <v>17174.304</v>
      </c>
      <c r="E5" s="9">
        <f>SUM(E6:E10)</f>
        <v>35.28</v>
      </c>
      <c r="F5" s="9">
        <f>SUM(F6:F10)</f>
        <v>2.94</v>
      </c>
      <c r="G5" s="9">
        <f>SUM(G6:G10)</f>
        <v>17724.39</v>
      </c>
      <c r="H5" s="9">
        <f>SUM(H6:H10)</f>
        <v>-550.08600000000024</v>
      </c>
    </row>
    <row r="6" spans="1:9" ht="15.75">
      <c r="A6" s="7"/>
      <c r="B6" s="10" t="s">
        <v>10</v>
      </c>
      <c r="C6" s="11"/>
      <c r="D6" s="11">
        <f>E6*486.8</f>
        <v>4556.4479999999994</v>
      </c>
      <c r="E6" s="11">
        <f>SUM(F6*12)</f>
        <v>9.36</v>
      </c>
      <c r="F6" s="11">
        <v>0.78</v>
      </c>
      <c r="G6" s="12">
        <v>5135.74</v>
      </c>
      <c r="H6" s="13">
        <f>D6-G6</f>
        <v>-579.29200000000037</v>
      </c>
    </row>
    <row r="7" spans="1:9" ht="15.75">
      <c r="A7" s="7"/>
      <c r="B7" s="10" t="s">
        <v>11</v>
      </c>
      <c r="C7" s="11"/>
      <c r="D7" s="11">
        <f>E7*486.8</f>
        <v>2511.8879999999999</v>
      </c>
      <c r="E7" s="11">
        <f>SUM(F7*12)</f>
        <v>5.16</v>
      </c>
      <c r="F7" s="11">
        <v>0.43</v>
      </c>
      <c r="G7" s="12">
        <v>2750.42</v>
      </c>
      <c r="H7" s="13">
        <f>D7-G7</f>
        <v>-238.53200000000015</v>
      </c>
    </row>
    <row r="8" spans="1:9" ht="15.75">
      <c r="A8" s="7"/>
      <c r="B8" s="10" t="s">
        <v>12</v>
      </c>
      <c r="C8" s="11"/>
      <c r="D8" s="11">
        <f>E8*486.8</f>
        <v>6192.0960000000005</v>
      </c>
      <c r="E8" s="11">
        <f>SUM(F8*12)</f>
        <v>12.72</v>
      </c>
      <c r="F8" s="11">
        <v>1.06</v>
      </c>
      <c r="G8" s="12">
        <v>6703.24</v>
      </c>
      <c r="H8" s="13">
        <f>D8-G8</f>
        <v>-511.14399999999932</v>
      </c>
    </row>
    <row r="9" spans="1:9" ht="15.75">
      <c r="A9" s="7"/>
      <c r="B9" s="7" t="s">
        <v>13</v>
      </c>
      <c r="C9" s="11"/>
      <c r="D9" s="11">
        <f>E9*486.8</f>
        <v>2044.5599999999997</v>
      </c>
      <c r="E9" s="11">
        <f>SUM(F9*12)</f>
        <v>4.1999999999999993</v>
      </c>
      <c r="F9" s="11">
        <v>0.35</v>
      </c>
      <c r="G9" s="12">
        <v>1265.68</v>
      </c>
      <c r="H9" s="13">
        <f>D9-G9</f>
        <v>778.87999999999965</v>
      </c>
    </row>
    <row r="10" spans="1:9" ht="15.75">
      <c r="A10" s="7"/>
      <c r="B10" s="7" t="s">
        <v>14</v>
      </c>
      <c r="C10" s="11"/>
      <c r="D10" s="11">
        <f>E10*486.8</f>
        <v>1869.3119999999999</v>
      </c>
      <c r="E10" s="11">
        <f>SUM(F10*12)</f>
        <v>3.84</v>
      </c>
      <c r="F10" s="11">
        <v>0.32</v>
      </c>
      <c r="G10" s="12">
        <v>1869.31</v>
      </c>
      <c r="H10" s="13">
        <f>D10-G10</f>
        <v>1.9999999999527063E-3</v>
      </c>
    </row>
    <row r="11" spans="1:9" ht="15.75">
      <c r="A11" s="7">
        <v>2</v>
      </c>
      <c r="B11" s="8" t="s">
        <v>15</v>
      </c>
      <c r="C11" s="9"/>
      <c r="D11" s="9">
        <f>SUM(C12:D15)</f>
        <v>6893.0879999999997</v>
      </c>
      <c r="E11" s="9">
        <f>SUM(E12:E15)</f>
        <v>14.16</v>
      </c>
      <c r="F11" s="9">
        <f>SUM(F12:F15)</f>
        <v>1.18</v>
      </c>
      <c r="G11" s="9">
        <f>SUM(G12:G15)</f>
        <v>0</v>
      </c>
      <c r="H11" s="9">
        <f>SUM(H12:H15)</f>
        <v>6893.0879999999997</v>
      </c>
    </row>
    <row r="12" spans="1:9" ht="15.75">
      <c r="A12" s="7"/>
      <c r="B12" s="14" t="s">
        <v>16</v>
      </c>
      <c r="C12" s="15"/>
      <c r="D12" s="11">
        <f>E12*486.8</f>
        <v>700.99199999999996</v>
      </c>
      <c r="E12" s="11">
        <f>F12*12</f>
        <v>1.44</v>
      </c>
      <c r="F12" s="11">
        <v>0.12</v>
      </c>
      <c r="G12" s="12"/>
      <c r="H12" s="13">
        <f>D12-G12</f>
        <v>700.99199999999996</v>
      </c>
    </row>
    <row r="13" spans="1:9" ht="15.75">
      <c r="A13" s="7"/>
      <c r="B13" s="14" t="s">
        <v>17</v>
      </c>
      <c r="C13" s="15"/>
      <c r="D13" s="11">
        <f>E13*486.8</f>
        <v>233.66399999999999</v>
      </c>
      <c r="E13" s="11">
        <f>F13*12</f>
        <v>0.48</v>
      </c>
      <c r="F13" s="11">
        <v>0.04</v>
      </c>
      <c r="G13" s="12"/>
      <c r="H13" s="13">
        <f>D13-G13</f>
        <v>233.66399999999999</v>
      </c>
    </row>
    <row r="14" spans="1:9" ht="15.75">
      <c r="A14" s="7"/>
      <c r="B14" s="7" t="s">
        <v>18</v>
      </c>
      <c r="C14" s="15"/>
      <c r="D14" s="11">
        <f>E14*486.8</f>
        <v>2570.3040000000001</v>
      </c>
      <c r="E14" s="11">
        <f>F14*12</f>
        <v>5.28</v>
      </c>
      <c r="F14" s="11">
        <v>0.44</v>
      </c>
      <c r="G14" s="12"/>
      <c r="H14" s="13">
        <f>D14-G14</f>
        <v>2570.3040000000001</v>
      </c>
    </row>
    <row r="15" spans="1:9" ht="15.75">
      <c r="A15" s="7"/>
      <c r="B15" s="7" t="s">
        <v>19</v>
      </c>
      <c r="C15" s="15"/>
      <c r="D15" s="11">
        <f>E15*486.8</f>
        <v>3388.1279999999997</v>
      </c>
      <c r="E15" s="11">
        <f>F15*12</f>
        <v>6.9599999999999991</v>
      </c>
      <c r="F15" s="11">
        <v>0.57999999999999996</v>
      </c>
      <c r="G15" s="12"/>
      <c r="H15" s="13">
        <f>D15-G15</f>
        <v>3388.1279999999997</v>
      </c>
    </row>
    <row r="16" spans="1:9" ht="15.75">
      <c r="A16" s="7">
        <v>3</v>
      </c>
      <c r="B16" s="8" t="s">
        <v>20</v>
      </c>
      <c r="C16" s="9"/>
      <c r="D16" s="9">
        <f>SUM(D17:D23)</f>
        <v>56079.360000000001</v>
      </c>
      <c r="E16" s="9">
        <f>SUM(E17:E23)</f>
        <v>115.2</v>
      </c>
      <c r="F16" s="9">
        <f>SUM(F17:F23)</f>
        <v>9.6</v>
      </c>
      <c r="G16" s="9">
        <f>SUM(G17:G23)</f>
        <v>55100.899999999994</v>
      </c>
      <c r="H16" s="9">
        <f>SUM(H17:H23)</f>
        <v>978.46000000000527</v>
      </c>
    </row>
    <row r="17" spans="1:8" ht="15.75">
      <c r="A17" s="7"/>
      <c r="B17" s="7" t="s">
        <v>21</v>
      </c>
      <c r="C17" s="11"/>
      <c r="D17" s="11">
        <f>E17*486.8</f>
        <v>4439.6160000000009</v>
      </c>
      <c r="E17" s="11">
        <f>F17*12</f>
        <v>9.120000000000001</v>
      </c>
      <c r="F17" s="11">
        <v>0.76</v>
      </c>
      <c r="G17" s="12">
        <v>4439.62</v>
      </c>
      <c r="H17" s="13">
        <f>D17-G17</f>
        <v>-3.9999999989959178E-3</v>
      </c>
    </row>
    <row r="18" spans="1:8" ht="15.75">
      <c r="A18" s="7"/>
      <c r="B18" s="7" t="s">
        <v>22</v>
      </c>
      <c r="C18" s="11"/>
      <c r="D18" s="11">
        <f t="shared" ref="D18:D23" si="0">E18*486.8</f>
        <v>4030.7039999999997</v>
      </c>
      <c r="E18" s="11">
        <f t="shared" ref="E18:E23" si="1">F18*12</f>
        <v>8.2799999999999994</v>
      </c>
      <c r="F18" s="11">
        <v>0.69</v>
      </c>
      <c r="G18" s="12">
        <v>1674.59</v>
      </c>
      <c r="H18" s="13">
        <f t="shared" ref="H18:H23" si="2">D18-G18</f>
        <v>2356.1139999999996</v>
      </c>
    </row>
    <row r="19" spans="1:8" ht="15.75">
      <c r="A19" s="7"/>
      <c r="B19" s="7" t="s">
        <v>23</v>
      </c>
      <c r="C19" s="11"/>
      <c r="D19" s="11">
        <f t="shared" si="0"/>
        <v>408.91200000000003</v>
      </c>
      <c r="E19" s="11">
        <f t="shared" si="1"/>
        <v>0.84000000000000008</v>
      </c>
      <c r="F19" s="11">
        <v>7.0000000000000007E-2</v>
      </c>
      <c r="G19" s="12">
        <v>126.57</v>
      </c>
      <c r="H19" s="13">
        <f t="shared" si="2"/>
        <v>282.34200000000004</v>
      </c>
    </row>
    <row r="20" spans="1:8" ht="15.75">
      <c r="A20" s="7"/>
      <c r="B20" s="7" t="s">
        <v>24</v>
      </c>
      <c r="C20" s="11"/>
      <c r="D20" s="11">
        <f t="shared" si="0"/>
        <v>408.91200000000003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408.91200000000003</v>
      </c>
    </row>
    <row r="21" spans="1:8" ht="15.75">
      <c r="A21" s="7"/>
      <c r="B21" s="7" t="s">
        <v>25</v>
      </c>
      <c r="C21" s="11"/>
      <c r="D21" s="11">
        <f t="shared" si="0"/>
        <v>28507.008000000002</v>
      </c>
      <c r="E21" s="11">
        <f t="shared" si="1"/>
        <v>58.56</v>
      </c>
      <c r="F21" s="11">
        <v>4.88</v>
      </c>
      <c r="G21" s="12">
        <v>29461.14</v>
      </c>
      <c r="H21" s="13">
        <f t="shared" si="2"/>
        <v>-954.13199999999779</v>
      </c>
    </row>
    <row r="22" spans="1:8" ht="15.75">
      <c r="A22" s="7"/>
      <c r="B22" s="7" t="s">
        <v>26</v>
      </c>
      <c r="C22" s="11"/>
      <c r="D22" s="11">
        <f t="shared" si="0"/>
        <v>1986.144</v>
      </c>
      <c r="E22" s="11">
        <f t="shared" si="1"/>
        <v>4.08</v>
      </c>
      <c r="F22" s="11">
        <v>0.34</v>
      </c>
      <c r="G22" s="12">
        <v>3100.92</v>
      </c>
      <c r="H22" s="13">
        <f t="shared" si="2"/>
        <v>-1114.7760000000001</v>
      </c>
    </row>
    <row r="23" spans="1:8" ht="15.75">
      <c r="A23" s="7"/>
      <c r="B23" s="7" t="s">
        <v>27</v>
      </c>
      <c r="C23" s="11"/>
      <c r="D23" s="11">
        <f t="shared" si="0"/>
        <v>16298.064000000002</v>
      </c>
      <c r="E23" s="11">
        <f t="shared" si="1"/>
        <v>33.480000000000004</v>
      </c>
      <c r="F23" s="11">
        <v>2.79</v>
      </c>
      <c r="G23" s="12">
        <v>16298.06</v>
      </c>
      <c r="H23" s="13">
        <f t="shared" si="2"/>
        <v>4.0000000026338967E-3</v>
      </c>
    </row>
    <row r="24" spans="1:8" ht="15.75">
      <c r="A24" s="7"/>
      <c r="B24" s="8" t="s">
        <v>28</v>
      </c>
      <c r="C24" s="11"/>
      <c r="D24" s="11">
        <f>SUM(D5+D11+D16)</f>
        <v>80146.752000000008</v>
      </c>
      <c r="E24" s="11">
        <f>SUM(E5+E11+E16)</f>
        <v>164.64</v>
      </c>
      <c r="F24" s="11">
        <f>SUM(F5+F11+F16)</f>
        <v>13.719999999999999</v>
      </c>
      <c r="G24" s="11">
        <f>SUM(G5+G11+G16)</f>
        <v>72825.289999999994</v>
      </c>
      <c r="H24" s="11">
        <f>SUM(H5+H11+H16)</f>
        <v>7321.462000000005</v>
      </c>
    </row>
    <row r="25" spans="1:8" ht="15.75">
      <c r="A25" s="7">
        <v>6</v>
      </c>
      <c r="B25" s="8" t="s">
        <v>36</v>
      </c>
      <c r="C25" s="11"/>
      <c r="D25" s="11">
        <f>SUM(D24*0.05)</f>
        <v>4007.3376000000007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3641.2644999999998</v>
      </c>
      <c r="H25" s="11">
        <f>SUM(H24*0.05)</f>
        <v>366.0731000000003</v>
      </c>
    </row>
    <row r="26" spans="1:8" ht="15.75">
      <c r="A26" s="7">
        <v>7</v>
      </c>
      <c r="B26" s="8" t="s">
        <v>29</v>
      </c>
      <c r="C26" s="11"/>
      <c r="D26" s="11">
        <f>SUM(D24*0.01)</f>
        <v>801.46752000000015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728.25289999999995</v>
      </c>
      <c r="H26" s="11">
        <f>SUM(H24*0.01)</f>
        <v>73.214620000000053</v>
      </c>
    </row>
    <row r="27" spans="1:8" ht="15.75">
      <c r="A27" s="7">
        <v>8</v>
      </c>
      <c r="B27" s="8" t="s">
        <v>30</v>
      </c>
      <c r="C27" s="9"/>
      <c r="D27" s="9">
        <f>SUM(D24+D25+D26)</f>
        <v>84955.557120000012</v>
      </c>
      <c r="E27" s="9">
        <f>SUM(E24+E25+E26)</f>
        <v>174.51839999999999</v>
      </c>
      <c r="F27" s="11">
        <f>SUM(F24:F26)</f>
        <v>14.543199999999999</v>
      </c>
      <c r="G27" s="11">
        <f>SUM(G24:G26)</f>
        <v>77194.807400000005</v>
      </c>
      <c r="H27" s="9">
        <f>SUM(H24:H26)</f>
        <v>7760.7497200000053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84936.72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66225.320000000007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37445.79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2015-03-20T06:58:42Z</dcterms:modified>
</cp:coreProperties>
</file>